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75"/>
  </bookViews>
  <sheets>
    <sheet name="镇一般总" sheetId="1" r:id="rId1"/>
    <sheet name="镇一般收" sheetId="2" r:id="rId2"/>
    <sheet name="镇一般支" sheetId="3" r:id="rId3"/>
    <sheet name="镇一般支明细" sheetId="4" r:id="rId4"/>
    <sheet name="镇一般经济分类" sheetId="5" r:id="rId5"/>
  </sheets>
  <definedNames>
    <definedName name="_xlnm.Print_Area" localSheetId="0">镇一般总!$A$1:$G$12</definedName>
    <definedName name="_xlnm.Print_Titles" localSheetId="3">镇一般支明细!$1:5</definedName>
    <definedName name="_xlnm._FilterDatabase" localSheetId="3" hidden="1">镇一般支明细!$A$5:$E$666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<sst xmlns="http://schemas.openxmlformats.org/spreadsheetml/2006/main" count="902" uniqueCount="697">
  <si>
    <t>表一</t>
  </si>
  <si>
    <t>北京市密云区巨各庄镇2025年镇级一般公共预算收支预计执行情况总表</t>
  </si>
  <si>
    <t>单位：万元</t>
  </si>
  <si>
    <t>收  入</t>
  </si>
  <si>
    <t>支  出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</si>
  <si>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目</t>
    </r>
  </si>
  <si>
    <t>2025年
预算数</t>
  </si>
  <si>
    <t>2025年
调整预算数</t>
  </si>
  <si>
    <t>2025年预计执行数</t>
  </si>
  <si>
    <t>收入总计</t>
  </si>
  <si>
    <t>支出总计</t>
  </si>
  <si>
    <t>镇本级一般公共预算收入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</si>
  <si>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</si>
  <si>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</si>
  <si>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</si>
  <si>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</si>
  <si>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</si>
  <si>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一般性转移支付收入</t>
  </si>
  <si>
    <t xml:space="preserve">  专项上解支出</t>
  </si>
  <si>
    <t xml:space="preserve">  专项转移支付收入</t>
  </si>
  <si>
    <t>债券还本支出</t>
  </si>
  <si>
    <t xml:space="preserve"> 上年专项政策性结转使用</t>
  </si>
  <si>
    <t xml:space="preserve"> 专项政策性结转下年使用</t>
  </si>
  <si>
    <t>表二</t>
  </si>
  <si>
    <t>北京市密云区巨各庄镇2025年一般公共预算收入预计执行情况表</t>
  </si>
  <si>
    <t>项  目</t>
  </si>
  <si>
    <t>镇本级一般公共预算收入合计</t>
  </si>
  <si>
    <t xml:space="preserve"> 税收收入小计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</si>
  <si>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</si>
  <si>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</si>
  <si>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</si>
  <si>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</si>
  <si>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</si>
  <si>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</si>
  <si>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</si>
  <si>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</si>
  <si>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</si>
  <si>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</si>
  <si>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</si>
  <si>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环境保护税</t>
  </si>
  <si>
    <t xml:space="preserve">    其他税收收入</t>
  </si>
  <si>
    <t xml:space="preserve"> 非税收入小计</t>
  </si>
  <si>
    <t xml:space="preserve">    专项收入</t>
  </si>
  <si>
    <t xml:space="preserve">       教育费附加收入</t>
  </si>
  <si>
    <t xml:space="preserve">       残疾人就业保障金收入</t>
  </si>
  <si>
    <t xml:space="preserve">       教育资金收入</t>
  </si>
  <si>
    <t xml:space="preserve">       森林植被恢复费</t>
  </si>
  <si>
    <t xml:space="preserve">       其他专项收入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</si>
  <si>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</si>
  <si>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</si>
  <si>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</si>
  <si>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</si>
  <si>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</si>
  <si>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</si>
  <si>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</si>
  <si>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表三</t>
  </si>
  <si>
    <t>北京市密云区巨各庄镇2025年一般公共预算支出预计执行情况表</t>
  </si>
  <si>
    <t>科目编码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</si>
  <si>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</si>
  <si>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</si>
  <si>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</si>
  <si>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</si>
  <si>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</si>
  <si>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</si>
  <si>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</si>
  <si>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</si>
  <si>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</si>
  <si>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</si>
  <si>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</si>
  <si>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</si>
  <si>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</si>
  <si>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</si>
  <si>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</si>
  <si>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</si>
  <si>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</si>
  <si>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</si>
  <si>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</si>
  <si>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</si>
  <si>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</si>
  <si>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</si>
  <si>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</si>
  <si>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</si>
  <si>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表四</t>
  </si>
  <si>
    <t>北京市密云区巨各庄镇2025年
一般公共预算支出预计执行情况明细表</t>
  </si>
  <si>
    <t xml:space="preserve">  一般公共服务支出</t>
  </si>
  <si>
    <t xml:space="preserve">    人大事务</t>
  </si>
  <si>
    <t xml:space="preserve">    政协事务</t>
  </si>
  <si>
    <t xml:space="preserve">      其他政协事务支出</t>
  </si>
  <si>
    <t xml:space="preserve">    政府办公厅(室)及相关机构事务</t>
  </si>
  <si>
    <t xml:space="preserve">      行政运行</t>
  </si>
  <si>
    <t xml:space="preserve">      一般行政管理事务</t>
  </si>
  <si>
    <t xml:space="preserve">      机关服务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</si>
  <si>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</si>
  <si>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</si>
  <si>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</si>
  <si>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</si>
  <si>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</si>
  <si>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</si>
  <si>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</si>
  <si>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</si>
  <si>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</si>
  <si>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</si>
  <si>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</si>
  <si>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</si>
  <si>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</si>
  <si>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</si>
  <si>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</si>
  <si>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</si>
  <si>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</si>
  <si>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</si>
  <si>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</si>
  <si>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</si>
  <si>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  缉私办案</t>
  </si>
  <si>
    <t xml:space="preserve">      口岸管理</t>
  </si>
  <si>
    <t xml:space="preserve">      信息化建设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</si>
  <si>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</si>
  <si>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</si>
  <si>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</si>
  <si>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</si>
  <si>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</si>
  <si>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</si>
  <si>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>其他纪检监察事务支出</t>
  </si>
  <si>
    <t xml:space="preserve">    商贸事务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</si>
  <si>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</si>
  <si>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</si>
  <si>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</si>
  <si>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</si>
  <si>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</si>
  <si>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</si>
  <si>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</si>
  <si>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</si>
  <si>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</si>
  <si>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</si>
  <si>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</si>
  <si>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</si>
  <si>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</si>
  <si>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</si>
  <si>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</si>
  <si>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</si>
  <si>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</si>
  <si>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</si>
  <si>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</si>
  <si>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</si>
  <si>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</si>
  <si>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  其他社会工作事务支出</t>
  </si>
  <si>
    <t xml:space="preserve">    组织事务</t>
  </si>
  <si>
    <t xml:space="preserve">      公务员事务</t>
  </si>
  <si>
    <t>公务员事务</t>
  </si>
  <si>
    <t xml:space="preserve">      其他组织事务支出</t>
  </si>
  <si>
    <t xml:space="preserve">  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</si>
  <si>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</si>
  <si>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</si>
  <si>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</si>
  <si>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其他共产党事务支出</t>
  </si>
  <si>
    <t>社会工作事务</t>
  </si>
  <si>
    <t xml:space="preserve">      其他共产党事务支出</t>
  </si>
  <si>
    <t xml:space="preserve">      其他一般公共服务支出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</si>
  <si>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</si>
  <si>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</si>
  <si>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</si>
  <si>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</si>
  <si>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</si>
  <si>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安全业务</t>
  </si>
  <si>
    <t xml:space="preserve">      其他国家安全支出</t>
  </si>
  <si>
    <t xml:space="preserve">    检察</t>
  </si>
  <si>
    <t xml:space="preserve">      其他公安指出</t>
  </si>
  <si>
    <t xml:space="preserve">      “两房”建设</t>
  </si>
  <si>
    <t xml:space="preserve">      检察监督</t>
  </si>
  <si>
    <t xml:space="preserve">      其他检察支出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</si>
  <si>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</si>
  <si>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</si>
  <si>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</si>
  <si>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</si>
  <si>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</si>
  <si>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</si>
  <si>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</si>
  <si>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</si>
  <si>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</si>
  <si>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</si>
  <si>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</si>
  <si>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</si>
  <si>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</si>
  <si>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</si>
  <si>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</si>
  <si>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</si>
  <si>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</si>
  <si>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</si>
  <si>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</si>
  <si>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   其他公共安全支出</t>
  </si>
  <si>
    <t xml:space="preserve">        其他公共安全支出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</si>
  <si>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</si>
  <si>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</si>
  <si>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</si>
  <si>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</si>
  <si>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</si>
  <si>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</si>
  <si>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</si>
  <si>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</si>
  <si>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</si>
  <si>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</si>
  <si>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</si>
  <si>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</si>
  <si>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其他文化和旅游支出</t>
  </si>
  <si>
    <t xml:space="preserve">      旅游宣传</t>
  </si>
  <si>
    <t xml:space="preserve">      文化和旅游管理事务</t>
  </si>
  <si>
    <t xml:space="preserve">      体育交流与合作</t>
  </si>
  <si>
    <t xml:space="preserve">      其他体育支出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</si>
  <si>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</si>
  <si>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</si>
  <si>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</si>
  <si>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</si>
  <si>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</si>
  <si>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</si>
  <si>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</si>
  <si>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</si>
  <si>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</si>
  <si>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</si>
  <si>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</si>
  <si>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其他人力资源和社会保障管理事务支出</t>
  </si>
  <si>
    <t xml:space="preserve">      博士后日常经费</t>
  </si>
  <si>
    <t xml:space="preserve">      引进人才费用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</si>
  <si>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</si>
  <si>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</si>
  <si>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</si>
  <si>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</si>
  <si>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</si>
  <si>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</si>
  <si>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</si>
  <si>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</si>
  <si>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>机关事业单位养老支出</t>
  </si>
  <si>
    <t>社会福利</t>
  </si>
  <si>
    <t>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</si>
  <si>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</si>
  <si>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</si>
  <si>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</si>
  <si>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</si>
  <si>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</si>
  <si>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</si>
  <si>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</si>
  <si>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</si>
  <si>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</si>
  <si>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</si>
  <si>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</si>
  <si>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</si>
  <si>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</si>
  <si>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</si>
  <si>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</si>
  <si>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</si>
  <si>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</si>
  <si>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</si>
  <si>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交强险增值税补助基金支出</t>
  </si>
  <si>
    <t xml:space="preserve">      交强险罚款收入补助基金支出</t>
  </si>
  <si>
    <t xml:space="preserve">      其他农村生活救助</t>
  </si>
  <si>
    <t xml:space="preserve">      其他退役军人事务管理支出</t>
  </si>
  <si>
    <t xml:space="preserve">    其他社会保障和就业支出</t>
  </si>
  <si>
    <t xml:space="preserve">      财政代缴城乡居民基本养老保险费支出</t>
  </si>
  <si>
    <t xml:space="preserve">      财政代缴其他社会保险费支出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</si>
  <si>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</si>
  <si>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</si>
  <si>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</si>
  <si>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</si>
  <si>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</si>
  <si>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</si>
  <si>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</si>
  <si>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</si>
  <si>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</si>
  <si>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</si>
  <si>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</si>
  <si>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</si>
  <si>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</si>
  <si>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</si>
  <si>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</si>
  <si>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</si>
  <si>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</si>
  <si>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</si>
  <si>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</si>
  <si>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</si>
  <si>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</si>
  <si>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</si>
  <si>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</si>
  <si>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</si>
  <si>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</si>
  <si>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</si>
  <si>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</si>
  <si>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</si>
  <si>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</si>
  <si>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</si>
  <si>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</si>
  <si>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</si>
  <si>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</si>
  <si>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</si>
  <si>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</si>
  <si>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</si>
  <si>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</si>
  <si>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</si>
  <si>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</si>
  <si>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</si>
  <si>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  其他优抚对象医疗支出</t>
  </si>
  <si>
    <t xml:space="preserve">    医疗保障管理事务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</si>
  <si>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</si>
  <si>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</si>
  <si>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</si>
  <si>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</si>
  <si>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</si>
  <si>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</si>
  <si>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</si>
  <si>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</si>
  <si>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</si>
  <si>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</si>
  <si>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</si>
  <si>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</si>
  <si>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</si>
  <si>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</si>
  <si>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</si>
  <si>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</si>
  <si>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</si>
  <si>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</si>
  <si>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</si>
  <si>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</si>
  <si>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</si>
  <si>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</si>
  <si>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</si>
  <si>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</si>
  <si>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</si>
  <si>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</si>
  <si>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</si>
  <si>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</si>
  <si>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</si>
  <si>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</si>
  <si>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</si>
  <si>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</si>
  <si>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</si>
  <si>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</si>
  <si>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</si>
  <si>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</si>
  <si>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</si>
  <si>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</si>
  <si>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</si>
  <si>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</si>
  <si>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</si>
  <si>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</si>
  <si>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</si>
  <si>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</si>
  <si>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</si>
  <si>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</si>
  <si>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</si>
  <si>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</si>
  <si>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</si>
  <si>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</si>
  <si>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</si>
  <si>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</si>
  <si>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</si>
  <si>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</si>
  <si>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</si>
  <si>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</si>
  <si>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</si>
  <si>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</si>
  <si>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</si>
  <si>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</si>
  <si>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</si>
  <si>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</si>
  <si>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</si>
  <si>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</si>
  <si>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</si>
  <si>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</si>
  <si>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</si>
  <si>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</si>
  <si>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</si>
  <si>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</si>
  <si>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</si>
  <si>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</si>
  <si>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</si>
  <si>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</si>
  <si>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</si>
  <si>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</si>
  <si>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</si>
  <si>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</si>
  <si>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</si>
  <si>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</si>
  <si>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</si>
  <si>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</si>
  <si>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</si>
  <si>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</si>
  <si>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</si>
  <si>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</si>
  <si>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</si>
  <si>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</si>
  <si>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</si>
  <si>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</si>
  <si>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</si>
  <si>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</si>
  <si>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</si>
  <si>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</si>
  <si>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</si>
  <si>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其他农业农村支出</t>
  </si>
  <si>
    <t xml:space="preserve">      对高校毕业生到基层任职补助</t>
  </si>
  <si>
    <t xml:space="preserve">      农田建设</t>
  </si>
  <si>
    <t xml:space="preserve">    林业和草原</t>
  </si>
  <si>
    <t xml:space="preserve">      事业机构</t>
  </si>
  <si>
    <t xml:space="preserve">      森林资源培育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</si>
  <si>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</si>
  <si>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</si>
  <si>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</si>
  <si>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</si>
  <si>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其他林业和草原支出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</si>
  <si>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</si>
  <si>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</si>
  <si>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</si>
  <si>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</si>
  <si>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</si>
  <si>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</si>
  <si>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</si>
  <si>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</si>
  <si>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</si>
  <si>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</si>
  <si>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</si>
  <si>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</si>
  <si>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</si>
  <si>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</si>
  <si>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</si>
  <si>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</si>
  <si>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</si>
  <si>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</si>
  <si>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</si>
  <si>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</si>
  <si>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</si>
  <si>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</si>
  <si>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</si>
  <si>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</si>
  <si>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</si>
  <si>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>农村供水</t>
  </si>
  <si>
    <t xml:space="preserve">      水利建设征地及移民支出</t>
  </si>
  <si>
    <t xml:space="preserve">      农村人畜饮水</t>
  </si>
  <si>
    <t xml:space="preserve">      其他水利支出</t>
  </si>
  <si>
    <t xml:space="preserve">      南水北调工程管理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</si>
  <si>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</si>
  <si>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</si>
  <si>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</si>
  <si>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</si>
  <si>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</si>
  <si>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</si>
  <si>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其他巩固脱贫衔接乡村振兴支出</t>
  </si>
  <si>
    <t xml:space="preserve">      对村民委员会和村党支部的补助</t>
  </si>
  <si>
    <t xml:space="preserve">    农村综合改革</t>
  </si>
  <si>
    <t xml:space="preserve">      对村级公益事业建设的补助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</si>
  <si>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</si>
  <si>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</si>
  <si>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</si>
  <si>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</si>
  <si>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</si>
  <si>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</si>
  <si>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</si>
  <si>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</si>
  <si>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</si>
  <si>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</si>
  <si>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</si>
  <si>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</si>
  <si>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</si>
  <si>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</si>
  <si>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</si>
  <si>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</si>
  <si>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</si>
  <si>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</si>
  <si>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</si>
  <si>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</si>
  <si>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</si>
  <si>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</si>
  <si>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</si>
  <si>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</si>
  <si>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</si>
  <si>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</si>
  <si>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</si>
  <si>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</si>
  <si>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</si>
  <si>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</si>
  <si>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</si>
  <si>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</si>
  <si>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</si>
  <si>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</si>
  <si>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</si>
  <si>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</si>
  <si>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</si>
  <si>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</si>
  <si>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</si>
  <si>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</si>
  <si>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</si>
  <si>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</si>
  <si>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</si>
  <si>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</si>
  <si>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</si>
  <si>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</si>
  <si>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</si>
  <si>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</si>
  <si>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</si>
  <si>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</si>
  <si>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</si>
  <si>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</si>
  <si>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</si>
  <si>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</si>
  <si>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</si>
  <si>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</si>
  <si>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</si>
  <si>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</si>
  <si>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</si>
  <si>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</si>
  <si>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</si>
  <si>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</si>
  <si>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</si>
  <si>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</si>
  <si>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</si>
  <si>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</si>
  <si>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</si>
  <si>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</si>
  <si>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</si>
  <si>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</si>
  <si>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</si>
  <si>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</si>
  <si>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</si>
  <si>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</si>
  <si>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  战备应急</t>
  </si>
  <si>
    <t xml:space="preserve">      专用通信</t>
  </si>
  <si>
    <t xml:space="preserve">      无线电及信息通信监管</t>
  </si>
  <si>
    <t>其他制造业支出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</si>
  <si>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</si>
  <si>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</si>
  <si>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</si>
  <si>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 支持中小企业发展和管理支出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</si>
  <si>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</si>
  <si>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</si>
  <si>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</si>
  <si>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</si>
  <si>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</si>
  <si>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</si>
  <si>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</si>
  <si>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</si>
  <si>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</si>
  <si>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</si>
  <si>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</si>
  <si>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</si>
  <si>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</si>
  <si>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</si>
  <si>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</si>
  <si>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</si>
  <si>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</si>
  <si>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</si>
  <si>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</si>
  <si>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</si>
  <si>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</si>
  <si>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</si>
  <si>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>中小企业发展专项</t>
  </si>
  <si>
    <t>2210201-住房公积金</t>
  </si>
  <si>
    <t xml:space="preserve">  灾害防治及应急管理支出</t>
  </si>
  <si>
    <t xml:space="preserve">    应急管理事务</t>
  </si>
  <si>
    <t>应急救援</t>
  </si>
  <si>
    <t xml:space="preserve">      应急管理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</si>
  <si>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</si>
  <si>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</si>
  <si>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</si>
  <si>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</si>
  <si>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</si>
  <si>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</si>
  <si>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</si>
  <si>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</si>
  <si>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>自然灾害防治</t>
  </si>
  <si>
    <t>地质灾害防治</t>
  </si>
  <si>
    <t xml:space="preserve">    自然灾害救灾及恢复重建支出</t>
  </si>
  <si>
    <t>自然灾害救灾补助</t>
  </si>
  <si>
    <t xml:space="preserve">      自然灾害灾后重建补助</t>
  </si>
  <si>
    <t xml:space="preserve">      其他自然灾害救灾及恢复重建支出</t>
  </si>
  <si>
    <t xml:space="preserve">      其他灾害防治及应急管理支出</t>
  </si>
  <si>
    <t>表五</t>
  </si>
  <si>
    <t>北京市密云区巨各庄镇2025年
一般公共预算支出经济分类预计执行情况表</t>
  </si>
  <si>
    <t/>
  </si>
  <si>
    <t>科目名称</t>
  </si>
  <si>
    <t>一般公共预算经济分类支出合计</t>
  </si>
  <si>
    <t>501</t>
  </si>
  <si>
    <t xml:space="preserve">  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</si>
  <si>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</si>
  <si>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</si>
  <si>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</si>
  <si>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</si>
  <si>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</si>
  <si>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  住房公积金</t>
  </si>
  <si>
    <t>50199</t>
  </si>
  <si>
    <t xml:space="preserve">    其他工资福利支出</t>
  </si>
  <si>
    <t>502</t>
  </si>
  <si>
    <t xml:space="preserve">  机关商品和服务支出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</si>
  <si>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</si>
  <si>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</si>
  <si>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</si>
  <si>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</si>
  <si>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</si>
  <si>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</si>
  <si>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</si>
  <si>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</si>
  <si>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</si>
  <si>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</si>
  <si>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</si>
  <si>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</si>
  <si>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</si>
  <si>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因公出国(境)费用</t>
  </si>
  <si>
    <t>50208</t>
  </si>
  <si>
    <t xml:space="preserve">    公务用车运行维护费</t>
  </si>
  <si>
    <t>50209</t>
  </si>
  <si>
    <t xml:space="preserve">    维修(护)费</t>
  </si>
  <si>
    <t>50299</t>
  </si>
  <si>
    <t xml:space="preserve">    其他商品和服务支出</t>
  </si>
  <si>
    <t>503</t>
  </si>
  <si>
    <t xml:space="preserve">  机关资本性支出(一)</t>
  </si>
  <si>
    <t>50301</t>
  </si>
  <si>
    <t xml:space="preserve">    房屋建筑物购建</t>
  </si>
  <si>
    <t>50302</t>
  </si>
  <si>
    <t xml:space="preserve">    基础设施建设</t>
  </si>
  <si>
    <t>50303</t>
  </si>
  <si>
    <t xml:space="preserve">    公务用车购置</t>
  </si>
  <si>
    <t>50305</t>
  </si>
  <si>
    <t xml:space="preserve">    土地征迁补偿和安置支出</t>
  </si>
  <si>
    <t>50306</t>
  </si>
  <si>
    <t xml:space="preserve">    设备购置</t>
  </si>
  <si>
    <t>50307</t>
  </si>
  <si>
    <t xml:space="preserve">    大型修缮</t>
  </si>
  <si>
    <t>50399</t>
  </si>
  <si>
    <t xml:space="preserve">    其他资本性支出</t>
  </si>
  <si>
    <t>504</t>
  </si>
  <si>
    <t xml:space="preserve">  机关资本性支出(二)</t>
  </si>
  <si>
    <t>50401</t>
  </si>
  <si>
    <t>50402</t>
  </si>
  <si>
    <t>50403</t>
  </si>
  <si>
    <t>50404</t>
  </si>
  <si>
    <t>50405</t>
  </si>
  <si>
    <t>50499</t>
  </si>
  <si>
    <t>505</t>
  </si>
  <si>
    <t xml:space="preserve">  对事业单位经常性补助</t>
  </si>
  <si>
    <t>50501</t>
  </si>
  <si>
    <t xml:space="preserve">    工资福利支出</t>
  </si>
  <si>
    <t>50502</t>
  </si>
  <si>
    <t xml:space="preserve">    商品和服务支出</t>
  </si>
  <si>
    <t>50599</t>
  </si>
  <si>
    <t xml:space="preserve">    其他对事业单位补助</t>
  </si>
  <si>
    <t>506</t>
  </si>
  <si>
    <t xml:space="preserve">  对事业单位资本性补助</t>
  </si>
  <si>
    <t>50601</t>
  </si>
  <si>
    <t xml:space="preserve">    资本性支出(一)</t>
  </si>
  <si>
    <t>50602</t>
  </si>
  <si>
    <t xml:space="preserve">    资本性支出(二)</t>
  </si>
  <si>
    <t>507</t>
  </si>
  <si>
    <t xml:space="preserve">  对企业补助</t>
  </si>
  <si>
    <t>50701</t>
  </si>
  <si>
    <t xml:space="preserve">    费用补贴</t>
  </si>
  <si>
    <t>50702</t>
  </si>
  <si>
    <t xml:space="preserve">    利息补贴</t>
  </si>
  <si>
    <t>50799</t>
  </si>
  <si>
    <t xml:space="preserve">    其他对企业补助</t>
  </si>
  <si>
    <t>508</t>
  </si>
  <si>
    <t xml:space="preserve">  对企业资本性支出</t>
  </si>
  <si>
    <t>50801</t>
  </si>
  <si>
    <t xml:space="preserve">    对企业资本性支出(一)</t>
  </si>
  <si>
    <t>50802</t>
  </si>
  <si>
    <t xml:space="preserve">    对企业资本性支出(二)</t>
  </si>
  <si>
    <t>509</t>
  </si>
  <si>
    <t xml:space="preserve">  对个人和家庭的补助</t>
  </si>
  <si>
    <t>50901</t>
  </si>
  <si>
    <t xml:space="preserve">    社会福利和救助</t>
  </si>
  <si>
    <t>50902</t>
  </si>
  <si>
    <t xml:space="preserve">    助学金</t>
  </si>
  <si>
    <t>50903</t>
  </si>
  <si>
    <t xml:space="preserve">    个人农业生产补贴</t>
  </si>
  <si>
    <t>50905</t>
  </si>
  <si>
    <t xml:space="preserve">    离退休费</t>
  </si>
  <si>
    <t>50999</t>
  </si>
  <si>
    <t xml:space="preserve">    其他对个人和家庭补助</t>
  </si>
  <si>
    <t>510</t>
  </si>
  <si>
    <t xml:space="preserve">  对社会保障基金补助</t>
  </si>
  <si>
    <t>51002</t>
  </si>
  <si>
    <t xml:space="preserve">    对社会保障基金补助</t>
  </si>
  <si>
    <t>51003</t>
  </si>
  <si>
    <t xml:space="preserve">    补充全国社会保障基金</t>
  </si>
  <si>
    <t>511</t>
  </si>
  <si>
    <t xml:space="preserve">  债务利息及费用支出</t>
  </si>
  <si>
    <t>51101</t>
  </si>
  <si>
    <t xml:space="preserve">    国内债务付息</t>
  </si>
  <si>
    <t>51102</t>
  </si>
  <si>
    <t xml:space="preserve">    国外债务付息</t>
  </si>
  <si>
    <t>51103</t>
  </si>
  <si>
    <t xml:space="preserve">    国内债务发行费用</t>
  </si>
  <si>
    <t>51104</t>
  </si>
  <si>
    <t xml:space="preserve">    国外债务发行费用</t>
  </si>
  <si>
    <t>599</t>
  </si>
  <si>
    <t xml:space="preserve">  其他支出</t>
  </si>
  <si>
    <t>59906</t>
  </si>
  <si>
    <t xml:space="preserve">    赠与</t>
  </si>
  <si>
    <t>59907</t>
  </si>
  <si>
    <t xml:space="preserve">    国家赔偿费用支出</t>
  </si>
  <si>
    <t>59908</t>
  </si>
  <si>
    <t xml:space="preserve">    对民间非营利组织和群众性自治组织补贴</t>
  </si>
  <si>
    <t>59999</t>
  </si>
  <si>
    <t xml:space="preserve">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</si>
</sst>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_);[Red]\(0\)"/>
    <numFmt numFmtId="179" formatCode="0.0000_ "/>
    <numFmt numFmtId="180" formatCode="0.00_ "/>
    <numFmt numFmtId="181" formatCode="0.0_ "/>
  </numFmts>
  <fonts count="43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0" borderId="3" applyNumberFormat="0" applyAlignment="0" applyProtection="0">
      <alignment vertical="center"/>
    </xf>
    <xf numFmtId="0" fontId="32" fillId="0" borderId="3" applyNumberFormat="0" applyAlignment="0" applyProtection="0">
      <alignment vertical="center"/>
    </xf>
    <xf numFmtId="0" fontId="33" fillId="0" borderId="4" applyNumberFormat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4" fillId="3" borderId="5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4" borderId="5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0" borderId="8" applyNumberFormat="0" applyAlignment="0" applyProtection="0">
      <alignment vertical="center"/>
    </xf>
    <xf numFmtId="0" fontId="2" fillId="0" borderId="9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5" fillId="0" borderId="0" xfId="49" applyFont="1" applyAlignment="1"/>
    <xf numFmtId="1" fontId="6" fillId="0" borderId="0" xfId="49" applyNumberFormat="1" applyFont="1" applyAlignment="1" applyProtection="1">
      <alignment horizontal="center" vertical="center" wrapText="1"/>
      <protection locked="0"/>
    </xf>
    <xf numFmtId="1" fontId="6" fillId="0" borderId="0" xfId="49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177" fontId="8" fillId="0" borderId="1" xfId="49" applyNumberFormat="1" applyFont="1" applyFill="1" applyBorder="1" applyAlignment="1">
      <alignment horizontal="center" vertical="center"/>
    </xf>
    <xf numFmtId="177" fontId="8" fillId="0" borderId="1" xfId="49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0" fillId="0" borderId="1" xfId="0" applyFont="1" applyBorder="1">
      <alignment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6" fontId="6" fillId="0" borderId="0" xfId="49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Alignment="1"/>
    <xf numFmtId="176" fontId="5" fillId="0" borderId="0" xfId="0" applyNumberFormat="1" applyFont="1" applyFill="1">
      <alignment vertical="center"/>
    </xf>
    <xf numFmtId="0" fontId="5" fillId="0" borderId="0" xfId="49" applyFont="1" applyFill="1" applyAlignment="1"/>
    <xf numFmtId="178" fontId="5" fillId="0" borderId="0" xfId="49" applyNumberFormat="1" applyFont="1" applyFill="1" applyAlignment="1"/>
    <xf numFmtId="1" fontId="12" fillId="0" borderId="0" xfId="49" applyNumberFormat="1" applyFont="1" applyFill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176" fontId="12" fillId="0" borderId="0" xfId="49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9" fontId="5" fillId="0" borderId="1" xfId="0" applyNumberFormat="1" applyFont="1" applyFill="1" applyBorder="1">
      <alignment vertical="center"/>
    </xf>
    <xf numFmtId="180" fontId="5" fillId="0" borderId="1" xfId="0" applyNumberFormat="1" applyFont="1" applyFill="1" applyBorder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8" fontId="5" fillId="0" borderId="0" xfId="49" applyNumberFormat="1" applyFont="1" applyAlignment="1"/>
    <xf numFmtId="176" fontId="4" fillId="0" borderId="0" xfId="0" applyNumberFormat="1" applyFont="1">
      <alignment vertical="center"/>
    </xf>
    <xf numFmtId="0" fontId="10" fillId="0" borderId="0" xfId="49" applyFont="1" applyAlignment="1"/>
    <xf numFmtId="1" fontId="16" fillId="0" borderId="0" xfId="49" applyNumberFormat="1" applyFont="1" applyAlignment="1" applyProtection="1">
      <alignment horizontal="center" vertical="center"/>
      <protection locked="0"/>
    </xf>
    <xf numFmtId="0" fontId="11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8" fillId="0" borderId="1" xfId="49" applyNumberFormat="1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/>
    </xf>
    <xf numFmtId="0" fontId="10" fillId="0" borderId="1" xfId="51" applyFont="1" applyBorder="1" applyProtection="1">
      <alignment vertical="center"/>
      <protection locked="0"/>
    </xf>
    <xf numFmtId="177" fontId="10" fillId="0" borderId="1" xfId="49" applyNumberFormat="1" applyFont="1" applyBorder="1">
      <alignment vertical="center"/>
    </xf>
    <xf numFmtId="176" fontId="16" fillId="0" borderId="0" xfId="49" applyNumberFormat="1" applyFont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1" fontId="5" fillId="0" borderId="0" xfId="49" applyNumberFormat="1" applyFont="1" applyAlignment="1"/>
    <xf numFmtId="1" fontId="13" fillId="0" borderId="0" xfId="49" applyNumberFormat="1" applyFont="1" applyAlignment="1">
      <alignment horizontal="left" vertical="center"/>
    </xf>
    <xf numFmtId="176" fontId="11" fillId="0" borderId="0" xfId="49" applyNumberFormat="1" applyFont="1" applyAlignment="1"/>
    <xf numFmtId="1" fontId="10" fillId="0" borderId="1" xfId="51" applyNumberFormat="1" applyFont="1" applyBorder="1">
      <alignment vertical="center"/>
    </xf>
    <xf numFmtId="1" fontId="10" fillId="0" borderId="1" xfId="51" applyNumberFormat="1" applyFont="1" applyBorder="1" applyAlignment="1">
      <alignment vertical="center" shrinkToFit="1"/>
    </xf>
    <xf numFmtId="177" fontId="10" fillId="0" borderId="1" xfId="49" applyNumberFormat="1" applyFont="1" applyBorder="1" applyProtection="1">
      <alignment vertical="center"/>
      <protection locked="0"/>
    </xf>
    <xf numFmtId="0" fontId="17" fillId="0" borderId="0" xfId="49" applyFont="1" applyAlignment="1" applyProtection="1">
      <protection locked="0"/>
    </xf>
    <xf numFmtId="176" fontId="18" fillId="0" borderId="0" xfId="0" applyNumberFormat="1" applyFont="1" applyAlignment="1"/>
    <xf numFmtId="176" fontId="19" fillId="0" borderId="0" xfId="0" applyNumberFormat="1" applyFont="1" applyAlignment="1"/>
    <xf numFmtId="176" fontId="20" fillId="0" borderId="0" xfId="0" applyNumberFormat="1" applyFont="1" applyAlignment="1"/>
    <xf numFmtId="176" fontId="21" fillId="0" borderId="0" xfId="0" applyNumberFormat="1" applyFont="1" applyAlignment="1">
      <alignment horizontal="center"/>
    </xf>
    <xf numFmtId="0" fontId="22" fillId="0" borderId="0" xfId="0" applyFont="1">
      <alignment vertical="center"/>
    </xf>
    <xf numFmtId="0" fontId="10" fillId="0" borderId="0" xfId="0" applyFont="1">
      <alignment vertical="center"/>
    </xf>
    <xf numFmtId="1" fontId="23" fillId="0" borderId="0" xfId="49" applyNumberFormat="1" applyFont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right" vertical="center" wrapText="1"/>
    </xf>
    <xf numFmtId="177" fontId="19" fillId="0" borderId="1" xfId="49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/>
    </xf>
    <xf numFmtId="177" fontId="24" fillId="0" borderId="1" xfId="49" applyNumberFormat="1" applyFont="1" applyBorder="1">
      <alignment vertical="center"/>
    </xf>
    <xf numFmtId="176" fontId="5" fillId="0" borderId="0" xfId="0" applyNumberFormat="1" applyFont="1" applyAlignment="1">
      <alignment horizontal="center" vertical="center" wrapText="1"/>
    </xf>
    <xf numFmtId="176" fontId="20" fillId="0" borderId="1" xfId="0" applyNumberFormat="1" applyFont="1" applyBorder="1" applyAlignment="1"/>
    <xf numFmtId="176" fontId="21" fillId="0" borderId="0" xfId="0" applyNumberFormat="1" applyFont="1" applyAlignment="1"/>
    <xf numFmtId="176" fontId="11" fillId="0" borderId="0" xfId="0" applyNumberFormat="1" applyFont="1" applyAlignment="1">
      <alignment horizontal="center"/>
    </xf>
    <xf numFmtId="181" fontId="22" fillId="0" borderId="0" xfId="0" applyNumberFormat="1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K4" sqref="K4"/>
    </sheetView>
  </sheetViews>
  <sheetFormatPr defaultColWidth="9" defaultRowHeight="15"/>
  <cols>
    <col min="1" max="1" width="18.125" style="94" customWidth="1"/>
    <col min="2" max="2" width="11.4" style="94" customWidth="1"/>
    <col min="3" max="3" width="13.375" style="94" customWidth="1"/>
    <col min="4" max="4" width="13.1333333333333" style="94" customWidth="1"/>
    <col min="5" max="5" width="16.5" style="94" customWidth="1"/>
    <col min="6" max="6" width="12.4" style="94" customWidth="1"/>
    <col min="7" max="7" width="12.2666666666667" style="94" customWidth="1"/>
    <col min="8" max="8" width="15.375" style="94" customWidth="1"/>
    <col min="9" max="9" width="10.8666666666667" style="94" customWidth="1"/>
    <col min="10" max="10" width="9" style="94"/>
    <col min="11" max="11" width="9.73333333333333" style="94"/>
    <col min="12" max="12" width="9" style="94"/>
    <col min="13" max="13" width="9.73333333333333" style="94"/>
    <col min="14" max="16384" width="9" style="94"/>
  </cols>
  <sheetData>
    <row r="1" ht="18" spans="1:1">
      <c r="A1" s="95" t="s">
        <v>0</v>
      </c>
    </row>
    <row r="2" s="89" customFormat="1" ht="38" customHeight="1" spans="1:8">
      <c r="A2" s="96" t="s">
        <v>1</v>
      </c>
      <c r="B2" s="96"/>
      <c r="C2" s="96"/>
      <c r="D2" s="96"/>
      <c r="E2" s="96"/>
      <c r="F2" s="96"/>
      <c r="G2" s="96"/>
      <c r="H2" s="96"/>
    </row>
    <row r="3" s="90" customFormat="1" ht="24" customHeight="1" spans="1:8">
      <c r="A3" s="97"/>
      <c r="B3" s="97"/>
      <c r="C3" s="97"/>
      <c r="D3" s="97"/>
      <c r="E3" s="97"/>
      <c r="F3" s="97"/>
      <c r="G3" s="101"/>
      <c r="H3" s="101" t="s">
        <v>2</v>
      </c>
    </row>
    <row r="4" s="91" customFormat="1" ht="28.05" customHeight="1" spans="1:13">
      <c r="A4" s="33" t="s">
        <v>3</v>
      </c>
      <c r="B4" s="33"/>
      <c r="C4" s="33"/>
      <c r="D4" s="33"/>
      <c r="E4" s="33" t="s">
        <v>4</v>
      </c>
      <c r="F4" s="33"/>
      <c r="G4" s="33"/>
      <c r="H4" s="33"/>
      <c r="J4" s="103"/>
      <c r="K4" s="103"/>
      <c r="L4" s="103"/>
      <c r="M4" s="103"/>
    </row>
    <row r="5" s="92" customFormat="1" ht="54" customHeight="1" spans="1:8">
      <c r="A5" s="33" t="s">
        <v>5</v>
      </c>
      <c r="B5" s="33" t="s">
        <v>6</v>
      </c>
      <c r="C5" s="33" t="s">
        <v>7</v>
      </c>
      <c r="D5" s="81" t="s">
        <v>8</v>
      </c>
      <c r="E5" s="33" t="s">
        <v>5</v>
      </c>
      <c r="F5" s="33" t="s">
        <v>6</v>
      </c>
      <c r="G5" s="33" t="s">
        <v>7</v>
      </c>
      <c r="H5" s="81" t="s">
        <v>8</v>
      </c>
    </row>
    <row r="6" s="93" customFormat="1" ht="28.05" customHeight="1" spans="1:12">
      <c r="A6" s="33" t="s">
        <v>9</v>
      </c>
      <c r="B6" s="98">
        <f>B7+B10</f>
        <v>11053.49</v>
      </c>
      <c r="C6" s="98">
        <f t="shared" ref="C6:D6" si="0">C7+C8+C12</f>
        <v>11536.74</v>
      </c>
      <c r="D6" s="98">
        <f t="shared" si="0"/>
        <v>42747.07</v>
      </c>
      <c r="E6" s="33" t="s">
        <v>10</v>
      </c>
      <c r="F6" s="98">
        <f>F7+F8+F12+F15+F19+F20+F21+F22</f>
        <v>11053</v>
      </c>
      <c r="G6" s="98">
        <f>G7+G8+G12</f>
        <v>11536.74</v>
      </c>
      <c r="H6" s="98">
        <f>H7+H8+H12+H11</f>
        <v>42747.27</v>
      </c>
      <c r="J6" s="104"/>
      <c r="L6" s="104"/>
    </row>
    <row r="7" s="92" customFormat="1" ht="45" customHeight="1" spans="1:9">
      <c r="A7" s="99" t="s">
        <v>11</v>
      </c>
      <c r="B7" s="100">
        <v>6732</v>
      </c>
      <c r="C7" s="100">
        <v>7215.74</v>
      </c>
      <c r="D7" s="100">
        <v>7215.74</v>
      </c>
      <c r="E7" s="99" t="s">
        <v>12</v>
      </c>
      <c r="F7" s="100">
        <v>11053</v>
      </c>
      <c r="G7" s="100">
        <v>7215.74</v>
      </c>
      <c r="H7" s="27">
        <v>36410</v>
      </c>
      <c r="I7" s="105"/>
    </row>
    <row r="8" s="92" customFormat="1" ht="28.05" customHeight="1" spans="1:8">
      <c r="A8" s="99" t="s">
        <v>13</v>
      </c>
      <c r="B8" s="100"/>
      <c r="C8" s="100">
        <f>C9+C10+C11</f>
        <v>4321</v>
      </c>
      <c r="D8" s="100">
        <f>D9+D10+D11</f>
        <v>35531.33</v>
      </c>
      <c r="E8" s="99" t="s">
        <v>14</v>
      </c>
      <c r="F8" s="100"/>
      <c r="G8" s="100">
        <f>G9+G10</f>
        <v>4321</v>
      </c>
      <c r="H8" s="100">
        <f>H9+H10</f>
        <v>417.74</v>
      </c>
    </row>
    <row r="9" s="92" customFormat="1" ht="37.05" customHeight="1" spans="1:8">
      <c r="A9" s="99" t="s">
        <v>15</v>
      </c>
      <c r="B9" s="100"/>
      <c r="C9" s="100"/>
      <c r="D9" s="100"/>
      <c r="E9" s="99" t="s">
        <v>16</v>
      </c>
      <c r="F9" s="100"/>
      <c r="G9" s="100"/>
      <c r="H9" s="102"/>
    </row>
    <row r="10" s="92" customFormat="1" ht="45" customHeight="1" spans="1:8">
      <c r="A10" s="99" t="s">
        <v>17</v>
      </c>
      <c r="B10" s="100">
        <v>4321.49</v>
      </c>
      <c r="C10" s="100">
        <v>4321</v>
      </c>
      <c r="D10" s="100">
        <v>4670</v>
      </c>
      <c r="E10" s="99" t="s">
        <v>18</v>
      </c>
      <c r="F10" s="100"/>
      <c r="G10" s="100">
        <v>4321</v>
      </c>
      <c r="H10" s="102">
        <v>417.74</v>
      </c>
    </row>
    <row r="11" s="92" customFormat="1" ht="46.05" customHeight="1" spans="1:8">
      <c r="A11" s="99" t="s">
        <v>19</v>
      </c>
      <c r="B11" s="100"/>
      <c r="C11" s="100"/>
      <c r="D11" s="100">
        <v>30861.33</v>
      </c>
      <c r="E11" s="99" t="s">
        <v>20</v>
      </c>
      <c r="F11" s="100"/>
      <c r="G11" s="100"/>
      <c r="H11" s="102">
        <v>4861.65</v>
      </c>
    </row>
    <row r="12" s="92" customFormat="1" ht="51" customHeight="1" spans="1:8">
      <c r="A12" s="99" t="s">
        <v>21</v>
      </c>
      <c r="B12" s="100"/>
      <c r="C12" s="100"/>
      <c r="D12" s="100"/>
      <c r="E12" s="99" t="s">
        <v>22</v>
      </c>
      <c r="F12" s="100"/>
      <c r="G12" s="100"/>
      <c r="H12" s="102">
        <v>1057.88</v>
      </c>
    </row>
  </sheetData>
  <mergeCells count="3">
    <mergeCell ref="A2:H2"/>
    <mergeCell ref="A4:D4"/>
    <mergeCell ref="E4:H4"/>
  </mergeCells>
  <printOptions horizontalCentered="1" verticalCentered="1"/>
  <pageMargins left="0.236111111111111" right="0.118055555555556" top="0.550694444444444" bottom="0.43263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3" sqref="D3"/>
    </sheetView>
  </sheetViews>
  <sheetFormatPr defaultColWidth="9" defaultRowHeight="15.75" outlineLevelCol="3"/>
  <cols>
    <col min="1" max="1" width="40.4666666666667" style="83" customWidth="1"/>
    <col min="2" max="3" width="15.8666666666667" style="83" customWidth="1"/>
    <col min="4" max="4" width="15.2666666666667" style="4" customWidth="1"/>
    <col min="5" max="16384" width="9" style="4"/>
  </cols>
  <sheetData>
    <row r="1" spans="1:1">
      <c r="A1" s="83" t="s">
        <v>23</v>
      </c>
    </row>
    <row r="2" ht="33" customHeight="1" spans="1:4">
      <c r="A2" s="71" t="s">
        <v>24</v>
      </c>
      <c r="B2" s="71"/>
      <c r="C2" s="71"/>
      <c r="D2" s="71"/>
    </row>
    <row r="3" ht="22.05" customHeight="1" spans="1:4">
      <c r="A3" s="84"/>
      <c r="B3" s="85"/>
      <c r="C3" s="85"/>
      <c r="D3" s="13" t="s">
        <v>2</v>
      </c>
    </row>
    <row r="4" ht="22.05" customHeight="1" spans="1:4">
      <c r="A4" s="73" t="s">
        <v>25</v>
      </c>
      <c r="B4" s="74" t="s">
        <v>6</v>
      </c>
      <c r="C4" s="74" t="s">
        <v>7</v>
      </c>
      <c r="D4" s="81" t="s">
        <v>8</v>
      </c>
    </row>
    <row r="5" ht="22.05" customHeight="1" spans="1:4">
      <c r="A5" s="73"/>
      <c r="B5" s="74"/>
      <c r="C5" s="74"/>
      <c r="D5" s="81"/>
    </row>
    <row r="6" s="67" customFormat="1" ht="24" customHeight="1" spans="1:4">
      <c r="A6" s="76" t="s">
        <v>26</v>
      </c>
      <c r="B6" s="79">
        <f>B7+B21</f>
        <v>6732</v>
      </c>
      <c r="C6" s="79">
        <f>C7+C21</f>
        <v>7215.74</v>
      </c>
      <c r="D6" s="79">
        <f>D7+D21</f>
        <v>7215.74</v>
      </c>
    </row>
    <row r="7" ht="24" customHeight="1" spans="1:4">
      <c r="A7" s="86" t="s">
        <v>27</v>
      </c>
      <c r="B7" s="26">
        <f>B8+B9+B10+B13+B15+B16+B19</f>
        <v>5104</v>
      </c>
      <c r="C7" s="26">
        <f>C8+C9+C10+C13+C15+C16+C19</f>
        <v>4337.01</v>
      </c>
      <c r="D7" s="26">
        <f>D8+D9+D10+D13+D15+D16+D19</f>
        <v>4337.01</v>
      </c>
    </row>
    <row r="8" ht="24" customHeight="1" spans="1:4">
      <c r="A8" s="78" t="s">
        <v>28</v>
      </c>
      <c r="B8" s="26">
        <v>3420</v>
      </c>
      <c r="C8" s="26">
        <v>2211.86</v>
      </c>
      <c r="D8" s="26">
        <v>2211.86</v>
      </c>
    </row>
    <row r="9" ht="24" customHeight="1" spans="1:4">
      <c r="A9" s="78" t="s">
        <v>29</v>
      </c>
      <c r="B9" s="26">
        <v>1000</v>
      </c>
      <c r="C9" s="26">
        <v>1087.21</v>
      </c>
      <c r="D9" s="26">
        <v>1087.21</v>
      </c>
    </row>
    <row r="10" ht="24" customHeight="1" spans="1:4">
      <c r="A10" s="78" t="s">
        <v>30</v>
      </c>
      <c r="B10" s="26">
        <v>52</v>
      </c>
      <c r="C10" s="26">
        <v>46.17</v>
      </c>
      <c r="D10" s="26">
        <v>46.17</v>
      </c>
    </row>
    <row r="11" ht="24" hidden="1" customHeight="1" spans="1:4">
      <c r="A11" s="78" t="s">
        <v>31</v>
      </c>
      <c r="B11" s="26"/>
      <c r="C11" s="26"/>
      <c r="D11" s="26"/>
    </row>
    <row r="12" ht="24" customHeight="1" spans="1:4">
      <c r="A12" s="78" t="s">
        <v>32</v>
      </c>
      <c r="B12" s="26"/>
      <c r="C12" s="26"/>
      <c r="D12" s="26"/>
    </row>
    <row r="13" ht="24" customHeight="1" spans="1:4">
      <c r="A13" s="78" t="s">
        <v>33</v>
      </c>
      <c r="B13" s="26">
        <v>300</v>
      </c>
      <c r="C13" s="26">
        <v>887.93</v>
      </c>
      <c r="D13" s="26">
        <v>887.93</v>
      </c>
    </row>
    <row r="14" ht="24" customHeight="1" spans="1:4">
      <c r="A14" s="86" t="s">
        <v>34</v>
      </c>
      <c r="B14" s="26"/>
      <c r="C14" s="26"/>
      <c r="D14" s="26"/>
    </row>
    <row r="15" ht="24" customHeight="1" spans="1:4">
      <c r="A15" s="86" t="s">
        <v>35</v>
      </c>
      <c r="B15" s="26">
        <v>82</v>
      </c>
      <c r="C15" s="26">
        <v>86.35</v>
      </c>
      <c r="D15" s="26">
        <v>86.35</v>
      </c>
    </row>
    <row r="16" ht="24" customHeight="1" spans="1:4">
      <c r="A16" s="86" t="s">
        <v>36</v>
      </c>
      <c r="B16" s="26">
        <v>200</v>
      </c>
      <c r="C16" s="26"/>
      <c r="D16" s="26"/>
    </row>
    <row r="17" ht="24" hidden="1" customHeight="1" spans="1:4">
      <c r="A17" s="86" t="s">
        <v>37</v>
      </c>
      <c r="B17" s="26"/>
      <c r="C17" s="26"/>
      <c r="D17" s="26"/>
    </row>
    <row r="18" ht="24" customHeight="1" spans="1:4">
      <c r="A18" s="78" t="s">
        <v>38</v>
      </c>
      <c r="B18" s="26"/>
      <c r="C18" s="26"/>
      <c r="D18" s="26"/>
    </row>
    <row r="19" ht="24" customHeight="1" spans="1:4">
      <c r="A19" s="78" t="s">
        <v>39</v>
      </c>
      <c r="B19" s="26">
        <v>50</v>
      </c>
      <c r="C19" s="26">
        <v>17.49</v>
      </c>
      <c r="D19" s="26">
        <v>17.49</v>
      </c>
    </row>
    <row r="20" ht="24" customHeight="1" spans="1:4">
      <c r="A20" s="86" t="s">
        <v>40</v>
      </c>
      <c r="B20" s="26"/>
      <c r="C20" s="26"/>
      <c r="D20" s="26"/>
    </row>
    <row r="21" ht="24" customHeight="1" spans="1:4">
      <c r="A21" s="86" t="s">
        <v>41</v>
      </c>
      <c r="B21" s="26">
        <f>B22+B28+B29+B31</f>
        <v>1628</v>
      </c>
      <c r="C21" s="26">
        <v>2878.73</v>
      </c>
      <c r="D21" s="26">
        <v>2878.73</v>
      </c>
    </row>
    <row r="22" ht="24" customHeight="1" spans="1:4">
      <c r="A22" s="86" t="s">
        <v>42</v>
      </c>
      <c r="B22" s="26"/>
      <c r="C22" s="26"/>
      <c r="D22" s="26"/>
    </row>
    <row r="23" ht="24" customHeight="1" spans="1:4">
      <c r="A23" s="86" t="s">
        <v>43</v>
      </c>
      <c r="B23" s="26"/>
      <c r="C23" s="26"/>
      <c r="D23" s="26"/>
    </row>
    <row r="24" ht="24" customHeight="1" spans="1:4">
      <c r="A24" s="86" t="s">
        <v>44</v>
      </c>
      <c r="B24" s="26"/>
      <c r="C24" s="26"/>
      <c r="D24" s="26"/>
    </row>
    <row r="25" ht="24" customHeight="1" spans="1:4">
      <c r="A25" s="87" t="s">
        <v>45</v>
      </c>
      <c r="B25" s="26"/>
      <c r="C25" s="26"/>
      <c r="D25" s="26"/>
    </row>
    <row r="26" ht="24" customHeight="1" spans="1:4">
      <c r="A26" s="87" t="s">
        <v>46</v>
      </c>
      <c r="B26" s="26"/>
      <c r="C26" s="26"/>
      <c r="D26" s="26"/>
    </row>
    <row r="27" ht="24" customHeight="1" spans="1:4">
      <c r="A27" s="86" t="s">
        <v>47</v>
      </c>
      <c r="B27" s="26"/>
      <c r="C27" s="26"/>
      <c r="D27" s="26"/>
    </row>
    <row r="28" ht="24" customHeight="1" spans="1:4">
      <c r="A28" s="86" t="s">
        <v>48</v>
      </c>
      <c r="B28" s="26">
        <v>200</v>
      </c>
      <c r="C28" s="26"/>
      <c r="D28" s="26"/>
    </row>
    <row r="29" ht="24" customHeight="1" spans="1:4">
      <c r="A29" s="86" t="s">
        <v>49</v>
      </c>
      <c r="B29" s="26">
        <v>50</v>
      </c>
      <c r="C29" s="26">
        <v>4.6725</v>
      </c>
      <c r="D29" s="26">
        <v>4.6725</v>
      </c>
    </row>
    <row r="30" ht="24" hidden="1" customHeight="1" spans="1:4">
      <c r="A30" s="86" t="s">
        <v>50</v>
      </c>
      <c r="B30" s="26"/>
      <c r="C30" s="26"/>
      <c r="D30" s="26"/>
    </row>
    <row r="31" ht="24" customHeight="1" spans="1:4">
      <c r="A31" s="86" t="s">
        <v>51</v>
      </c>
      <c r="B31" s="26">
        <v>1378</v>
      </c>
      <c r="C31" s="26">
        <v>2874.064055</v>
      </c>
      <c r="D31" s="26">
        <v>2874.064055</v>
      </c>
    </row>
    <row r="32" ht="24" customHeight="1" spans="1:4">
      <c r="A32" s="86" t="s">
        <v>52</v>
      </c>
      <c r="B32" s="26"/>
      <c r="C32" s="26"/>
      <c r="D32" s="26"/>
    </row>
    <row r="33" ht="24" hidden="1" customHeight="1" spans="1:4">
      <c r="A33" s="86" t="s">
        <v>53</v>
      </c>
      <c r="B33" s="88"/>
      <c r="C33" s="88"/>
      <c r="D33" s="88"/>
    </row>
    <row r="34" ht="24" customHeight="1" spans="1:4">
      <c r="A34" s="86" t="s">
        <v>54</v>
      </c>
      <c r="B34" s="88"/>
      <c r="C34" s="88"/>
      <c r="D34" s="88"/>
    </row>
  </sheetData>
  <mergeCells count="5">
    <mergeCell ref="A2:D2"/>
    <mergeCell ref="A4:A5"/>
    <mergeCell ref="B4:B5"/>
    <mergeCell ref="C4:C5"/>
    <mergeCell ref="D4:D5"/>
  </mergeCells>
  <printOptions horizontalCentered="1" verticalCentered="1"/>
  <pageMargins left="0.590277777777778" right="0.590277777777778" top="0.786805555555556" bottom="0.786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3" sqref="E3"/>
    </sheetView>
  </sheetViews>
  <sheetFormatPr defaultColWidth="9" defaultRowHeight="15.75" outlineLevelCol="4"/>
  <cols>
    <col min="1" max="1" width="7.26666666666667" style="4" customWidth="1"/>
    <col min="2" max="2" width="32.25" style="8" customWidth="1"/>
    <col min="3" max="3" width="17.2666666666667" style="8" customWidth="1"/>
    <col min="4" max="4" width="18.4666666666667" style="68" customWidth="1"/>
    <col min="5" max="5" width="16.7333333333333" style="69" customWidth="1"/>
    <col min="6" max="16384" width="9" style="4"/>
  </cols>
  <sheetData>
    <row r="1" ht="18" spans="1:2">
      <c r="A1" s="70" t="s">
        <v>55</v>
      </c>
      <c r="B1" s="70"/>
    </row>
    <row r="2" ht="20.25" spans="1:5">
      <c r="A2" s="71" t="s">
        <v>56</v>
      </c>
      <c r="B2" s="71"/>
      <c r="C2" s="71"/>
      <c r="D2" s="71"/>
      <c r="E2" s="80"/>
    </row>
    <row r="3" ht="20" customHeight="1" spans="5:5">
      <c r="E3" s="32" t="s">
        <v>2</v>
      </c>
    </row>
    <row r="4" ht="21.5" customHeight="1" spans="1:5">
      <c r="A4" s="72" t="s">
        <v>57</v>
      </c>
      <c r="B4" s="73" t="s">
        <v>25</v>
      </c>
      <c r="C4" s="74" t="s">
        <v>6</v>
      </c>
      <c r="D4" s="74" t="s">
        <v>7</v>
      </c>
      <c r="E4" s="81" t="s">
        <v>8</v>
      </c>
    </row>
    <row r="5" ht="21.5" customHeight="1" spans="1:5">
      <c r="A5" s="72"/>
      <c r="B5" s="73"/>
      <c r="C5" s="74"/>
      <c r="D5" s="74"/>
      <c r="E5" s="81"/>
    </row>
    <row r="6" s="67" customFormat="1" ht="21.5" customHeight="1" spans="1:5">
      <c r="A6" s="75"/>
      <c r="B6" s="76" t="s">
        <v>58</v>
      </c>
      <c r="C6" s="77">
        <f>C7+C10+C13+C14+C15+C16+C17+C18+C20+C27</f>
        <v>11053</v>
      </c>
      <c r="D6" s="19">
        <f>D7+D10+D13+D14+D15+D16+D17+D18+D20+D27+D19+D25</f>
        <v>11537</v>
      </c>
      <c r="E6" s="35">
        <f>SUM(E7:E29)</f>
        <v>36409.83</v>
      </c>
    </row>
    <row r="7" ht="21.5" customHeight="1" spans="1:5">
      <c r="A7" s="26">
        <v>201</v>
      </c>
      <c r="B7" s="78" t="s">
        <v>59</v>
      </c>
      <c r="C7" s="79">
        <v>5000</v>
      </c>
      <c r="D7" s="79">
        <v>1500</v>
      </c>
      <c r="E7" s="82">
        <v>4677.64</v>
      </c>
    </row>
    <row r="8" ht="21.5" customHeight="1" spans="1:5">
      <c r="A8" s="26">
        <v>202</v>
      </c>
      <c r="B8" s="78" t="s">
        <v>60</v>
      </c>
      <c r="C8" s="79"/>
      <c r="D8" s="79"/>
      <c r="E8" s="82"/>
    </row>
    <row r="9" ht="21.5" customHeight="1" spans="1:5">
      <c r="A9" s="26">
        <v>203</v>
      </c>
      <c r="B9" s="78" t="s">
        <v>61</v>
      </c>
      <c r="C9" s="79"/>
      <c r="D9" s="79"/>
      <c r="E9" s="82"/>
    </row>
    <row r="10" ht="21.5" customHeight="1" spans="1:5">
      <c r="A10" s="26">
        <v>204</v>
      </c>
      <c r="B10" s="78" t="s">
        <v>62</v>
      </c>
      <c r="C10" s="79">
        <v>2</v>
      </c>
      <c r="D10" s="79">
        <v>2</v>
      </c>
      <c r="E10" s="82"/>
    </row>
    <row r="11" ht="21.5" customHeight="1" spans="1:5">
      <c r="A11" s="26">
        <v>205</v>
      </c>
      <c r="B11" s="78" t="s">
        <v>63</v>
      </c>
      <c r="C11" s="79"/>
      <c r="D11" s="79"/>
      <c r="E11" s="82"/>
    </row>
    <row r="12" ht="21.5" customHeight="1" spans="1:5">
      <c r="A12" s="26">
        <v>206</v>
      </c>
      <c r="B12" s="78" t="s">
        <v>64</v>
      </c>
      <c r="C12" s="79"/>
      <c r="D12" s="79"/>
      <c r="E12" s="82"/>
    </row>
    <row r="13" ht="21.5" customHeight="1" spans="1:5">
      <c r="A13" s="26">
        <v>207</v>
      </c>
      <c r="B13" s="78" t="s">
        <v>65</v>
      </c>
      <c r="C13" s="79">
        <v>500</v>
      </c>
      <c r="D13" s="79">
        <v>200</v>
      </c>
      <c r="E13" s="82">
        <v>406.62</v>
      </c>
    </row>
    <row r="14" ht="21.5" customHeight="1" spans="1:5">
      <c r="A14" s="26">
        <v>208</v>
      </c>
      <c r="B14" s="78" t="s">
        <v>66</v>
      </c>
      <c r="C14" s="79">
        <v>300</v>
      </c>
      <c r="D14" s="79">
        <v>300</v>
      </c>
      <c r="E14" s="82">
        <v>671</v>
      </c>
    </row>
    <row r="15" ht="21.5" customHeight="1" spans="1:5">
      <c r="A15" s="26">
        <v>210</v>
      </c>
      <c r="B15" s="78" t="s">
        <v>67</v>
      </c>
      <c r="C15" s="79">
        <v>11</v>
      </c>
      <c r="D15" s="79">
        <v>50</v>
      </c>
      <c r="E15" s="82">
        <v>72.7</v>
      </c>
    </row>
    <row r="16" ht="21.5" customHeight="1" spans="1:5">
      <c r="A16" s="26">
        <v>211</v>
      </c>
      <c r="B16" s="78" t="s">
        <v>68</v>
      </c>
      <c r="C16" s="79">
        <v>640</v>
      </c>
      <c r="D16" s="79">
        <v>200</v>
      </c>
      <c r="E16" s="82">
        <v>209.45</v>
      </c>
    </row>
    <row r="17" ht="21.5" customHeight="1" spans="1:5">
      <c r="A17" s="26">
        <v>212</v>
      </c>
      <c r="B17" s="78" t="s">
        <v>69</v>
      </c>
      <c r="C17" s="79">
        <v>1000</v>
      </c>
      <c r="D17" s="79">
        <v>7591</v>
      </c>
      <c r="E17" s="82">
        <v>18069.36</v>
      </c>
    </row>
    <row r="18" ht="21.5" customHeight="1" spans="1:5">
      <c r="A18" s="26">
        <v>213</v>
      </c>
      <c r="B18" s="78" t="s">
        <v>70</v>
      </c>
      <c r="C18" s="79">
        <v>3500</v>
      </c>
      <c r="D18" s="79">
        <v>1000</v>
      </c>
      <c r="E18" s="82">
        <v>10618.4</v>
      </c>
    </row>
    <row r="19" ht="21.5" customHeight="1" spans="1:5">
      <c r="A19" s="26">
        <v>214</v>
      </c>
      <c r="B19" s="78" t="s">
        <v>71</v>
      </c>
      <c r="C19" s="79"/>
      <c r="D19" s="79">
        <v>26</v>
      </c>
      <c r="E19" s="82">
        <v>26</v>
      </c>
    </row>
    <row r="20" ht="21.5" customHeight="1" spans="1:5">
      <c r="A20" s="26">
        <v>215</v>
      </c>
      <c r="B20" s="78" t="s">
        <v>72</v>
      </c>
      <c r="C20" s="79">
        <v>0</v>
      </c>
      <c r="D20" s="79">
        <v>4</v>
      </c>
      <c r="E20" s="82">
        <v>4</v>
      </c>
    </row>
    <row r="21" ht="21.5" customHeight="1" spans="1:5">
      <c r="A21" s="26">
        <v>216</v>
      </c>
      <c r="B21" s="78" t="s">
        <v>73</v>
      </c>
      <c r="C21" s="79"/>
      <c r="D21" s="79"/>
      <c r="E21" s="82"/>
    </row>
    <row r="22" ht="21.5" customHeight="1" spans="1:5">
      <c r="A22" s="26">
        <v>217</v>
      </c>
      <c r="B22" s="78" t="s">
        <v>74</v>
      </c>
      <c r="C22" s="79"/>
      <c r="D22" s="79"/>
      <c r="E22" s="82"/>
    </row>
    <row r="23" ht="21.5" customHeight="1" spans="1:5">
      <c r="A23" s="26">
        <v>219</v>
      </c>
      <c r="B23" s="78" t="s">
        <v>75</v>
      </c>
      <c r="C23" s="79"/>
      <c r="D23" s="79"/>
      <c r="E23" s="82"/>
    </row>
    <row r="24" ht="21.5" customHeight="1" spans="1:5">
      <c r="A24" s="26">
        <v>220</v>
      </c>
      <c r="B24" s="78" t="s">
        <v>76</v>
      </c>
      <c r="C24" s="79"/>
      <c r="D24" s="79"/>
      <c r="E24" s="82"/>
    </row>
    <row r="25" ht="21.5" customHeight="1" spans="1:5">
      <c r="A25" s="26">
        <v>221</v>
      </c>
      <c r="B25" s="78" t="s">
        <v>77</v>
      </c>
      <c r="C25" s="79"/>
      <c r="D25" s="79">
        <v>164</v>
      </c>
      <c r="E25" s="82">
        <v>164.25</v>
      </c>
    </row>
    <row r="26" ht="21.5" customHeight="1" spans="1:5">
      <c r="A26" s="26">
        <v>222</v>
      </c>
      <c r="B26" s="78" t="s">
        <v>78</v>
      </c>
      <c r="C26" s="79"/>
      <c r="D26" s="79"/>
      <c r="E26" s="82"/>
    </row>
    <row r="27" ht="21.5" customHeight="1" spans="1:5">
      <c r="A27" s="26">
        <v>224</v>
      </c>
      <c r="B27" s="78" t="s">
        <v>79</v>
      </c>
      <c r="C27" s="79">
        <v>100</v>
      </c>
      <c r="D27" s="79">
        <v>500</v>
      </c>
      <c r="E27" s="82">
        <v>1490.41</v>
      </c>
    </row>
    <row r="28" ht="21.5" customHeight="1" spans="1:5">
      <c r="A28" s="26">
        <v>227</v>
      </c>
      <c r="B28" s="78" t="s">
        <v>80</v>
      </c>
      <c r="C28" s="79"/>
      <c r="D28" s="79"/>
      <c r="E28" s="82"/>
    </row>
    <row r="29" ht="21.5" customHeight="1" spans="1:5">
      <c r="A29" s="26">
        <v>229</v>
      </c>
      <c r="B29" s="78" t="s">
        <v>81</v>
      </c>
      <c r="C29" s="79"/>
      <c r="D29" s="79"/>
      <c r="E29" s="82"/>
    </row>
    <row r="30" spans="3:3">
      <c r="C30" s="68"/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0388888888888889" right="0.156944444444444" top="0.802777777777778" bottom="0.80277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6"/>
  <sheetViews>
    <sheetView showZeros="0" workbookViewId="0">
      <selection activeCell="E3" sqref="E3"/>
    </sheetView>
  </sheetViews>
  <sheetFormatPr defaultColWidth="9" defaultRowHeight="15.75" outlineLevelCol="4"/>
  <cols>
    <col min="1" max="1" width="9" style="38"/>
    <col min="2" max="2" width="29.2666666666667" style="41" customWidth="1"/>
    <col min="3" max="3" width="13.7333333333333" style="41" customWidth="1"/>
    <col min="4" max="4" width="12.7333333333333" style="41" customWidth="1"/>
    <col min="5" max="5" width="14.2666666666667" style="42" customWidth="1"/>
    <col min="6" max="16384" width="9" style="38"/>
  </cols>
  <sheetData>
    <row r="1" spans="1:4">
      <c r="A1" s="43" t="s">
        <v>82</v>
      </c>
      <c r="B1" s="43"/>
      <c r="C1" s="43"/>
      <c r="D1" s="44"/>
    </row>
    <row r="2" ht="53" customHeight="1" spans="1:5">
      <c r="A2" s="45" t="s">
        <v>83</v>
      </c>
      <c r="B2" s="45"/>
      <c r="C2" s="45"/>
      <c r="D2" s="45"/>
      <c r="E2" s="55"/>
    </row>
    <row r="3" ht="19.05" customHeight="1" spans="5:5">
      <c r="E3" s="56" t="s">
        <v>2</v>
      </c>
    </row>
    <row r="4" ht="29" customHeight="1" spans="1:5">
      <c r="A4" s="46" t="s">
        <v>57</v>
      </c>
      <c r="B4" s="46" t="s">
        <v>25</v>
      </c>
      <c r="C4" s="47" t="s">
        <v>6</v>
      </c>
      <c r="D4" s="47" t="s">
        <v>7</v>
      </c>
      <c r="E4" s="57" t="s">
        <v>8</v>
      </c>
    </row>
    <row r="5" ht="29" customHeight="1" spans="1:5">
      <c r="A5" s="46"/>
      <c r="B5" s="46"/>
      <c r="C5" s="47"/>
      <c r="D5" s="47"/>
      <c r="E5" s="57"/>
    </row>
    <row r="6" s="6" customFormat="1" ht="29" customHeight="1" spans="1:5">
      <c r="A6" s="48" t="s">
        <v>58</v>
      </c>
      <c r="B6" s="48"/>
      <c r="C6" s="49">
        <f>C7+C125+C185+C205+C278+C328+C389+C412+C610+C58+C643</f>
        <v>11053</v>
      </c>
      <c r="D6" s="49">
        <f>D7+D125+D185+D205+D278+D328+D389+D412+D518+D575+D641+D661</f>
        <v>11537</v>
      </c>
      <c r="E6" s="58">
        <f>E7+E185+E205+E278+E328+E389+E412+E518+E575+E641+E643</f>
        <v>36409.598682</v>
      </c>
    </row>
    <row r="7" s="37" customFormat="1" ht="14" customHeight="1" spans="1:5">
      <c r="A7" s="50">
        <v>201</v>
      </c>
      <c r="B7" s="51" t="s">
        <v>84</v>
      </c>
      <c r="C7" s="52">
        <f>C11+C100</f>
        <v>5000</v>
      </c>
      <c r="D7" s="52">
        <f>D11+D23+D34+D58+D92+D100+D109</f>
        <v>1500</v>
      </c>
      <c r="E7" s="59">
        <f>E11+E34+E92+E100+E121+E123</f>
        <v>4677.402518</v>
      </c>
    </row>
    <row r="8" ht="15" customHeight="1" spans="1:5">
      <c r="A8" s="50">
        <v>20101</v>
      </c>
      <c r="B8" s="51" t="s">
        <v>85</v>
      </c>
      <c r="C8" s="53"/>
      <c r="D8" s="53"/>
      <c r="E8" s="60"/>
    </row>
    <row r="9" ht="15" customHeight="1" spans="1:5">
      <c r="A9" s="50">
        <v>20102</v>
      </c>
      <c r="B9" s="51" t="s">
        <v>86</v>
      </c>
      <c r="C9" s="53">
        <f>SUM(C10:C10)</f>
        <v>0</v>
      </c>
      <c r="D9" s="53">
        <f>SUM(D10:D10)</f>
        <v>0</v>
      </c>
      <c r="E9" s="60">
        <f>SUM(E10:E10)</f>
        <v>0</v>
      </c>
    </row>
    <row r="10" ht="15" customHeight="1" spans="1:5">
      <c r="A10" s="50">
        <v>2010299</v>
      </c>
      <c r="B10" s="50" t="s">
        <v>87</v>
      </c>
      <c r="C10" s="53"/>
      <c r="D10" s="53"/>
      <c r="E10" s="60"/>
    </row>
    <row r="11" ht="15" customHeight="1" spans="1:5">
      <c r="A11" s="50">
        <v>20103</v>
      </c>
      <c r="B11" s="51" t="s">
        <v>88</v>
      </c>
      <c r="C11" s="53">
        <f>SUM(C12:C22)</f>
        <v>4800</v>
      </c>
      <c r="D11" s="53">
        <f>SUM(D12:D22)</f>
        <v>1500</v>
      </c>
      <c r="E11" s="60">
        <f>SUM(E12:E22)</f>
        <v>4531.236618</v>
      </c>
    </row>
    <row r="12" ht="15" customHeight="1" spans="1:5">
      <c r="A12" s="50">
        <v>2010301</v>
      </c>
      <c r="B12" s="50" t="s">
        <v>89</v>
      </c>
      <c r="C12" s="53">
        <v>2000</v>
      </c>
      <c r="D12" s="54">
        <v>1500</v>
      </c>
      <c r="E12" s="60">
        <v>2643.4533</v>
      </c>
    </row>
    <row r="13" ht="15" customHeight="1" spans="1:5">
      <c r="A13" s="50">
        <v>2010302</v>
      </c>
      <c r="B13" s="50" t="s">
        <v>90</v>
      </c>
      <c r="C13" s="53">
        <v>2000</v>
      </c>
      <c r="D13" s="53"/>
      <c r="E13" s="60">
        <v>1887.783318</v>
      </c>
    </row>
    <row r="14" ht="15" customHeight="1" spans="1:5">
      <c r="A14" s="50">
        <v>2010303</v>
      </c>
      <c r="B14" s="50" t="s">
        <v>91</v>
      </c>
      <c r="C14" s="53"/>
      <c r="D14" s="53"/>
      <c r="E14" s="60"/>
    </row>
    <row r="15" ht="15" customHeight="1" spans="1:5">
      <c r="A15" s="50">
        <v>2010304</v>
      </c>
      <c r="B15" s="50" t="s">
        <v>92</v>
      </c>
      <c r="C15" s="53"/>
      <c r="D15" s="53"/>
      <c r="E15" s="60"/>
    </row>
    <row r="16" ht="15" customHeight="1" spans="1:5">
      <c r="A16" s="50">
        <v>2010305</v>
      </c>
      <c r="B16" s="50" t="s">
        <v>93</v>
      </c>
      <c r="C16" s="53"/>
      <c r="D16" s="53"/>
      <c r="E16" s="60"/>
    </row>
    <row r="17" ht="15" customHeight="1" spans="1:5">
      <c r="A17" s="50">
        <v>2010306</v>
      </c>
      <c r="B17" s="50" t="s">
        <v>94</v>
      </c>
      <c r="C17" s="53"/>
      <c r="D17" s="53"/>
      <c r="E17" s="60"/>
    </row>
    <row r="18" ht="15" customHeight="1" spans="1:5">
      <c r="A18" s="50">
        <v>2010308</v>
      </c>
      <c r="B18" s="50" t="s">
        <v>95</v>
      </c>
      <c r="C18" s="53"/>
      <c r="D18" s="53"/>
      <c r="E18" s="60"/>
    </row>
    <row r="19" ht="15" customHeight="1" spans="1:5">
      <c r="A19" s="50">
        <v>2010309</v>
      </c>
      <c r="B19" s="50" t="s">
        <v>96</v>
      </c>
      <c r="C19" s="53"/>
      <c r="D19" s="53"/>
      <c r="E19" s="60"/>
    </row>
    <row r="20" ht="15" customHeight="1" spans="1:5">
      <c r="A20" s="50">
        <v>2010350</v>
      </c>
      <c r="B20" s="50" t="s">
        <v>97</v>
      </c>
      <c r="C20" s="53"/>
      <c r="D20" s="53"/>
      <c r="E20" s="60"/>
    </row>
    <row r="21" ht="15" customHeight="1" spans="1:5">
      <c r="A21" s="50">
        <v>2010350</v>
      </c>
      <c r="B21" s="50" t="s">
        <v>97</v>
      </c>
      <c r="C21" s="53">
        <v>800</v>
      </c>
      <c r="D21" s="54"/>
      <c r="E21" s="60"/>
    </row>
    <row r="22" ht="15" customHeight="1" spans="1:5">
      <c r="A22" s="50">
        <v>2010399</v>
      </c>
      <c r="B22" s="50" t="s">
        <v>98</v>
      </c>
      <c r="C22" s="53"/>
      <c r="D22" s="53"/>
      <c r="E22" s="60"/>
    </row>
    <row r="23" ht="15" customHeight="1" spans="1:5">
      <c r="A23" s="50">
        <v>20104</v>
      </c>
      <c r="B23" s="51" t="s">
        <v>99</v>
      </c>
      <c r="C23" s="53">
        <f>SUM(C24:C33)</f>
        <v>0</v>
      </c>
      <c r="D23" s="53">
        <f>SUM(D24:D33)</f>
        <v>0</v>
      </c>
      <c r="E23" s="60">
        <f>SUM(E24:E33)</f>
        <v>0</v>
      </c>
    </row>
    <row r="24" ht="15" customHeight="1" spans="1:5">
      <c r="A24" s="50">
        <v>2010401</v>
      </c>
      <c r="B24" s="50" t="s">
        <v>89</v>
      </c>
      <c r="C24" s="53"/>
      <c r="D24" s="53"/>
      <c r="E24" s="60"/>
    </row>
    <row r="25" ht="15" customHeight="1" spans="1:5">
      <c r="A25" s="50">
        <v>2010402</v>
      </c>
      <c r="B25" s="50" t="s">
        <v>90</v>
      </c>
      <c r="C25" s="53"/>
      <c r="D25" s="53"/>
      <c r="E25" s="60"/>
    </row>
    <row r="26" ht="15" customHeight="1" spans="1:5">
      <c r="A26" s="50">
        <v>2010403</v>
      </c>
      <c r="B26" s="50" t="s">
        <v>91</v>
      </c>
      <c r="C26" s="53"/>
      <c r="D26" s="53"/>
      <c r="E26" s="60"/>
    </row>
    <row r="27" ht="15" customHeight="1" spans="1:5">
      <c r="A27" s="50">
        <v>2010404</v>
      </c>
      <c r="B27" s="50" t="s">
        <v>100</v>
      </c>
      <c r="C27" s="53"/>
      <c r="D27" s="53"/>
      <c r="E27" s="60"/>
    </row>
    <row r="28" ht="15" customHeight="1" spans="1:5">
      <c r="A28" s="50">
        <v>2010405</v>
      </c>
      <c r="B28" s="50" t="s">
        <v>101</v>
      </c>
      <c r="C28" s="53"/>
      <c r="D28" s="53"/>
      <c r="E28" s="60"/>
    </row>
    <row r="29" ht="15" customHeight="1" spans="1:5">
      <c r="A29" s="50">
        <v>2010406</v>
      </c>
      <c r="B29" s="50" t="s">
        <v>102</v>
      </c>
      <c r="C29" s="53"/>
      <c r="D29" s="53"/>
      <c r="E29" s="60"/>
    </row>
    <row r="30" ht="15" customHeight="1" spans="1:5">
      <c r="A30" s="50">
        <v>2010407</v>
      </c>
      <c r="B30" s="50" t="s">
        <v>103</v>
      </c>
      <c r="C30" s="53"/>
      <c r="D30" s="53"/>
      <c r="E30" s="60"/>
    </row>
    <row r="31" ht="15" customHeight="1" spans="1:5">
      <c r="A31" s="50">
        <v>2010408</v>
      </c>
      <c r="B31" s="50" t="s">
        <v>104</v>
      </c>
      <c r="C31" s="53"/>
      <c r="D31" s="53"/>
      <c r="E31" s="60"/>
    </row>
    <row r="32" ht="15" customHeight="1" spans="1:5">
      <c r="A32" s="50">
        <v>2010450</v>
      </c>
      <c r="B32" s="50" t="s">
        <v>97</v>
      </c>
      <c r="C32" s="53"/>
      <c r="D32" s="53"/>
      <c r="E32" s="60"/>
    </row>
    <row r="33" ht="15" customHeight="1" spans="1:5">
      <c r="A33" s="50">
        <v>2010499</v>
      </c>
      <c r="B33" s="50" t="s">
        <v>105</v>
      </c>
      <c r="C33" s="53"/>
      <c r="D33" s="53"/>
      <c r="E33" s="60"/>
    </row>
    <row r="34" ht="15" customHeight="1" spans="1:5">
      <c r="A34" s="50">
        <v>20105</v>
      </c>
      <c r="B34" s="51" t="s">
        <v>106</v>
      </c>
      <c r="C34" s="53">
        <f>SUM(C35:C44)</f>
        <v>0</v>
      </c>
      <c r="D34" s="54">
        <f>SUM(D35:D44)</f>
        <v>0</v>
      </c>
      <c r="E34" s="60">
        <f>SUM(E35:E44)</f>
        <v>1.3275</v>
      </c>
    </row>
    <row r="35" ht="15" customHeight="1" spans="1:5">
      <c r="A35" s="50">
        <v>2010501</v>
      </c>
      <c r="B35" s="50" t="s">
        <v>89</v>
      </c>
      <c r="C35" s="53"/>
      <c r="D35" s="53"/>
      <c r="E35" s="60"/>
    </row>
    <row r="36" ht="15" customHeight="1" spans="1:5">
      <c r="A36" s="50">
        <v>2010502</v>
      </c>
      <c r="B36" s="50" t="s">
        <v>90</v>
      </c>
      <c r="C36" s="53"/>
      <c r="D36" s="53"/>
      <c r="E36" s="60"/>
    </row>
    <row r="37" ht="15" customHeight="1" spans="1:5">
      <c r="A37" s="50">
        <v>2010503</v>
      </c>
      <c r="B37" s="50" t="s">
        <v>91</v>
      </c>
      <c r="C37" s="53"/>
      <c r="D37" s="53"/>
      <c r="E37" s="60"/>
    </row>
    <row r="38" ht="15" customHeight="1" spans="1:5">
      <c r="A38" s="50">
        <v>2010504</v>
      </c>
      <c r="B38" s="50" t="s">
        <v>107</v>
      </c>
      <c r="C38" s="53"/>
      <c r="D38" s="53"/>
      <c r="E38" s="60"/>
    </row>
    <row r="39" ht="15" customHeight="1" spans="1:5">
      <c r="A39" s="50">
        <v>2010505</v>
      </c>
      <c r="B39" s="50" t="s">
        <v>108</v>
      </c>
      <c r="C39" s="53"/>
      <c r="D39" s="53"/>
      <c r="E39" s="60"/>
    </row>
    <row r="40" ht="15" customHeight="1" spans="1:5">
      <c r="A40" s="50">
        <v>2010505</v>
      </c>
      <c r="B40" s="50" t="s">
        <v>108</v>
      </c>
      <c r="C40" s="53"/>
      <c r="D40" s="54"/>
      <c r="E40" s="60"/>
    </row>
    <row r="41" ht="15" customHeight="1" spans="1:5">
      <c r="A41" s="50">
        <v>2010507</v>
      </c>
      <c r="B41" s="50" t="s">
        <v>109</v>
      </c>
      <c r="C41" s="53"/>
      <c r="D41" s="53"/>
      <c r="E41" s="60"/>
    </row>
    <row r="42" ht="15" customHeight="1" spans="1:5">
      <c r="A42" s="50">
        <v>2010508</v>
      </c>
      <c r="B42" s="50" t="s">
        <v>110</v>
      </c>
      <c r="C42" s="53"/>
      <c r="D42" s="53"/>
      <c r="E42" s="60">
        <v>1.3275</v>
      </c>
    </row>
    <row r="43" ht="15" customHeight="1" spans="1:5">
      <c r="A43" s="50">
        <v>2010550</v>
      </c>
      <c r="B43" s="50" t="s">
        <v>97</v>
      </c>
      <c r="C43" s="53"/>
      <c r="D43" s="53"/>
      <c r="E43" s="60"/>
    </row>
    <row r="44" ht="15" customHeight="1" spans="1:5">
      <c r="A44" s="50">
        <v>2010599</v>
      </c>
      <c r="B44" s="50" t="s">
        <v>111</v>
      </c>
      <c r="C44" s="53"/>
      <c r="D44" s="53"/>
      <c r="E44" s="60"/>
    </row>
    <row r="45" ht="15" customHeight="1" spans="1:5">
      <c r="A45" s="50">
        <v>2010901</v>
      </c>
      <c r="B45" s="50" t="s">
        <v>89</v>
      </c>
      <c r="C45" s="53"/>
      <c r="D45" s="53"/>
      <c r="E45" s="60"/>
    </row>
    <row r="46" ht="15" customHeight="1" spans="1:5">
      <c r="A46" s="50">
        <v>2010902</v>
      </c>
      <c r="B46" s="50" t="s">
        <v>90</v>
      </c>
      <c r="C46" s="53"/>
      <c r="D46" s="53"/>
      <c r="E46" s="60"/>
    </row>
    <row r="47" ht="15" customHeight="1" spans="1:5">
      <c r="A47" s="50">
        <v>2010903</v>
      </c>
      <c r="B47" s="50" t="s">
        <v>91</v>
      </c>
      <c r="C47" s="53"/>
      <c r="D47" s="53"/>
      <c r="E47" s="60"/>
    </row>
    <row r="48" ht="15" customHeight="1" spans="1:5">
      <c r="A48" s="50">
        <v>2010905</v>
      </c>
      <c r="B48" s="50" t="s">
        <v>112</v>
      </c>
      <c r="C48" s="53"/>
      <c r="D48" s="53"/>
      <c r="E48" s="60"/>
    </row>
    <row r="49" ht="15" customHeight="1" spans="1:5">
      <c r="A49" s="50">
        <v>2010907</v>
      </c>
      <c r="B49" s="50" t="s">
        <v>113</v>
      </c>
      <c r="C49" s="53"/>
      <c r="D49" s="53"/>
      <c r="E49" s="60"/>
    </row>
    <row r="50" ht="15" customHeight="1" spans="1:5">
      <c r="A50" s="50">
        <v>2010908</v>
      </c>
      <c r="B50" s="50" t="s">
        <v>114</v>
      </c>
      <c r="C50" s="53"/>
      <c r="D50" s="53"/>
      <c r="E50" s="60"/>
    </row>
    <row r="51" ht="15" customHeight="1" spans="1:5">
      <c r="A51" s="50">
        <v>2010909</v>
      </c>
      <c r="B51" s="50" t="s">
        <v>115</v>
      </c>
      <c r="C51" s="53"/>
      <c r="D51" s="53"/>
      <c r="E51" s="60"/>
    </row>
    <row r="52" ht="15" customHeight="1" spans="1:5">
      <c r="A52" s="50">
        <v>2010910</v>
      </c>
      <c r="B52" s="50" t="s">
        <v>116</v>
      </c>
      <c r="C52" s="53"/>
      <c r="D52" s="53"/>
      <c r="E52" s="60"/>
    </row>
    <row r="53" ht="15" customHeight="1" spans="1:5">
      <c r="A53" s="50">
        <v>2010911</v>
      </c>
      <c r="B53" s="50" t="s">
        <v>117</v>
      </c>
      <c r="C53" s="53"/>
      <c r="D53" s="53"/>
      <c r="E53" s="60"/>
    </row>
    <row r="54" ht="15" customHeight="1" spans="1:5">
      <c r="A54" s="50">
        <v>2010912</v>
      </c>
      <c r="B54" s="50" t="s">
        <v>118</v>
      </c>
      <c r="C54" s="53"/>
      <c r="D54" s="53"/>
      <c r="E54" s="60"/>
    </row>
    <row r="55" ht="15" customHeight="1" spans="1:5">
      <c r="A55" s="50">
        <v>2010950</v>
      </c>
      <c r="B55" s="50" t="s">
        <v>97</v>
      </c>
      <c r="C55" s="53"/>
      <c r="D55" s="53"/>
      <c r="E55" s="60"/>
    </row>
    <row r="56" ht="15" customHeight="1" spans="1:5">
      <c r="A56" s="50">
        <v>2010999</v>
      </c>
      <c r="B56" s="50" t="s">
        <v>119</v>
      </c>
      <c r="C56" s="53"/>
      <c r="D56" s="53"/>
      <c r="E56" s="60"/>
    </row>
    <row r="57" ht="15" customHeight="1" spans="1:5">
      <c r="A57" s="50">
        <v>20111</v>
      </c>
      <c r="B57" s="51" t="s">
        <v>120</v>
      </c>
      <c r="C57" s="53"/>
      <c r="D57" s="53"/>
      <c r="E57" s="60"/>
    </row>
    <row r="58" ht="15" customHeight="1" spans="1:5">
      <c r="A58" s="50">
        <v>2011199</v>
      </c>
      <c r="B58" s="51" t="s">
        <v>121</v>
      </c>
      <c r="C58" s="53"/>
      <c r="D58" s="54"/>
      <c r="E58" s="60"/>
    </row>
    <row r="59" ht="15" customHeight="1" spans="1:5">
      <c r="A59" s="50">
        <v>20113</v>
      </c>
      <c r="B59" s="51" t="s">
        <v>122</v>
      </c>
      <c r="C59" s="53">
        <f>SUM(C60:C61)</f>
        <v>0</v>
      </c>
      <c r="D59" s="53">
        <f>SUM(D60:D61)</f>
        <v>0</v>
      </c>
      <c r="E59" s="60">
        <f>SUM(E60:E61)</f>
        <v>0</v>
      </c>
    </row>
    <row r="60" ht="15" customHeight="1" spans="1:5">
      <c r="A60" s="50">
        <v>2011301</v>
      </c>
      <c r="B60" s="50" t="s">
        <v>89</v>
      </c>
      <c r="C60" s="53"/>
      <c r="D60" s="53"/>
      <c r="E60" s="60"/>
    </row>
    <row r="61" ht="15" customHeight="1" spans="1:5">
      <c r="A61" s="50">
        <v>2011399</v>
      </c>
      <c r="B61" s="50" t="s">
        <v>123</v>
      </c>
      <c r="C61" s="53"/>
      <c r="D61" s="53"/>
      <c r="E61" s="60"/>
    </row>
    <row r="62" ht="15" customHeight="1" spans="1:5">
      <c r="A62" s="50">
        <v>20114</v>
      </c>
      <c r="B62" s="51" t="s">
        <v>124</v>
      </c>
      <c r="C62" s="53">
        <f>SUM(C63:C73)</f>
        <v>0</v>
      </c>
      <c r="D62" s="53">
        <f>SUM(D63:D73)</f>
        <v>0</v>
      </c>
      <c r="E62" s="60">
        <f>SUM(E63:E73)</f>
        <v>0</v>
      </c>
    </row>
    <row r="63" ht="15" customHeight="1" spans="1:5">
      <c r="A63" s="50">
        <v>2011401</v>
      </c>
      <c r="B63" s="50" t="s">
        <v>89</v>
      </c>
      <c r="C63" s="53"/>
      <c r="D63" s="53"/>
      <c r="E63" s="60"/>
    </row>
    <row r="64" ht="15" customHeight="1" spans="1:5">
      <c r="A64" s="50">
        <v>2011402</v>
      </c>
      <c r="B64" s="50" t="s">
        <v>90</v>
      </c>
      <c r="C64" s="53"/>
      <c r="D64" s="53"/>
      <c r="E64" s="60"/>
    </row>
    <row r="65" ht="15" customHeight="1" spans="1:5">
      <c r="A65" s="50">
        <v>2011403</v>
      </c>
      <c r="B65" s="50" t="s">
        <v>91</v>
      </c>
      <c r="C65" s="53"/>
      <c r="D65" s="53"/>
      <c r="E65" s="60"/>
    </row>
    <row r="66" ht="15" customHeight="1" spans="1:5">
      <c r="A66" s="50">
        <v>2011404</v>
      </c>
      <c r="B66" s="50" t="s">
        <v>125</v>
      </c>
      <c r="C66" s="53"/>
      <c r="D66" s="53"/>
      <c r="E66" s="60"/>
    </row>
    <row r="67" ht="15" customHeight="1" spans="1:5">
      <c r="A67" s="50">
        <v>2011405</v>
      </c>
      <c r="B67" s="50" t="s">
        <v>126</v>
      </c>
      <c r="C67" s="53"/>
      <c r="D67" s="53"/>
      <c r="E67" s="60"/>
    </row>
    <row r="68" ht="15" customHeight="1" spans="1:5">
      <c r="A68" s="50">
        <v>2011408</v>
      </c>
      <c r="B68" s="50" t="s">
        <v>127</v>
      </c>
      <c r="C68" s="53"/>
      <c r="D68" s="53"/>
      <c r="E68" s="60"/>
    </row>
    <row r="69" ht="15" customHeight="1" spans="1:5">
      <c r="A69" s="50">
        <v>2011409</v>
      </c>
      <c r="B69" s="50" t="s">
        <v>128</v>
      </c>
      <c r="C69" s="53"/>
      <c r="D69" s="53"/>
      <c r="E69" s="60"/>
    </row>
    <row r="70" ht="15" customHeight="1" spans="1:5">
      <c r="A70" s="50">
        <v>2011410</v>
      </c>
      <c r="B70" s="50" t="s">
        <v>129</v>
      </c>
      <c r="C70" s="53"/>
      <c r="D70" s="53"/>
      <c r="E70" s="60"/>
    </row>
    <row r="71" ht="15" customHeight="1" spans="1:5">
      <c r="A71" s="50">
        <v>2011411</v>
      </c>
      <c r="B71" s="50" t="s">
        <v>130</v>
      </c>
      <c r="C71" s="53"/>
      <c r="D71" s="53"/>
      <c r="E71" s="60"/>
    </row>
    <row r="72" ht="15" customHeight="1" spans="1:5">
      <c r="A72" s="50">
        <v>2011450</v>
      </c>
      <c r="B72" s="50" t="s">
        <v>97</v>
      </c>
      <c r="C72" s="53"/>
      <c r="D72" s="53"/>
      <c r="E72" s="60"/>
    </row>
    <row r="73" ht="15" customHeight="1" spans="1:5">
      <c r="A73" s="50">
        <v>2011499</v>
      </c>
      <c r="B73" s="50" t="s">
        <v>131</v>
      </c>
      <c r="C73" s="53"/>
      <c r="D73" s="53"/>
      <c r="E73" s="60"/>
    </row>
    <row r="74" ht="15" customHeight="1" spans="1:5">
      <c r="A74" s="50">
        <v>20123</v>
      </c>
      <c r="B74" s="51" t="s">
        <v>132</v>
      </c>
      <c r="C74" s="53">
        <f>SUM(C75:C80)</f>
        <v>0</v>
      </c>
      <c r="D74" s="53">
        <f>SUM(D75:D80)</f>
        <v>0</v>
      </c>
      <c r="E74" s="60">
        <f>SUM(E75:E80)</f>
        <v>0</v>
      </c>
    </row>
    <row r="75" ht="15" customHeight="1" spans="1:5">
      <c r="A75" s="50">
        <v>2012301</v>
      </c>
      <c r="B75" s="50" t="s">
        <v>89</v>
      </c>
      <c r="C75" s="53"/>
      <c r="D75" s="53"/>
      <c r="E75" s="60"/>
    </row>
    <row r="76" ht="15" customHeight="1" spans="1:5">
      <c r="A76" s="50">
        <v>2012302</v>
      </c>
      <c r="B76" s="50" t="s">
        <v>90</v>
      </c>
      <c r="C76" s="53"/>
      <c r="D76" s="53"/>
      <c r="E76" s="60"/>
    </row>
    <row r="77" ht="15" customHeight="1" spans="1:5">
      <c r="A77" s="50">
        <v>2012303</v>
      </c>
      <c r="B77" s="50" t="s">
        <v>91</v>
      </c>
      <c r="C77" s="53"/>
      <c r="D77" s="53"/>
      <c r="E77" s="60"/>
    </row>
    <row r="78" ht="15" customHeight="1" spans="1:5">
      <c r="A78" s="50">
        <v>2012304</v>
      </c>
      <c r="B78" s="50" t="s">
        <v>133</v>
      </c>
      <c r="C78" s="53"/>
      <c r="D78" s="53"/>
      <c r="E78" s="60"/>
    </row>
    <row r="79" ht="15" customHeight="1" spans="1:5">
      <c r="A79" s="50">
        <v>2012350</v>
      </c>
      <c r="B79" s="50" t="s">
        <v>97</v>
      </c>
      <c r="C79" s="53"/>
      <c r="D79" s="53"/>
      <c r="E79" s="60"/>
    </row>
    <row r="80" ht="15" customHeight="1" spans="1:5">
      <c r="A80" s="50">
        <v>2012399</v>
      </c>
      <c r="B80" s="50" t="s">
        <v>134</v>
      </c>
      <c r="C80" s="53"/>
      <c r="D80" s="53"/>
      <c r="E80" s="60"/>
    </row>
    <row r="81" ht="15" customHeight="1" spans="1:5">
      <c r="A81" s="50">
        <v>20125</v>
      </c>
      <c r="B81" s="51" t="s">
        <v>135</v>
      </c>
      <c r="C81" s="53"/>
      <c r="D81" s="53"/>
      <c r="E81" s="60"/>
    </row>
    <row r="82" ht="15" customHeight="1" spans="1:5">
      <c r="A82" s="50">
        <v>2012602</v>
      </c>
      <c r="B82" s="50" t="s">
        <v>90</v>
      </c>
      <c r="C82" s="53"/>
      <c r="D82" s="53"/>
      <c r="E82" s="60"/>
    </row>
    <row r="83" ht="15" customHeight="1" spans="1:5">
      <c r="A83" s="50">
        <v>2012603</v>
      </c>
      <c r="B83" s="50" t="s">
        <v>91</v>
      </c>
      <c r="C83" s="53"/>
      <c r="D83" s="53"/>
      <c r="E83" s="60"/>
    </row>
    <row r="84" ht="15" customHeight="1" spans="1:5">
      <c r="A84" s="50">
        <v>2012604</v>
      </c>
      <c r="B84" s="50" t="s">
        <v>136</v>
      </c>
      <c r="C84" s="53"/>
      <c r="D84" s="53"/>
      <c r="E84" s="60"/>
    </row>
    <row r="85" ht="15" customHeight="1" spans="1:5">
      <c r="A85" s="50">
        <v>2012699</v>
      </c>
      <c r="B85" s="50" t="s">
        <v>137</v>
      </c>
      <c r="C85" s="53"/>
      <c r="D85" s="53"/>
      <c r="E85" s="60"/>
    </row>
    <row r="86" ht="15" customHeight="1" spans="1:5">
      <c r="A86" s="50">
        <v>20128</v>
      </c>
      <c r="B86" s="51" t="s">
        <v>138</v>
      </c>
      <c r="C86" s="53">
        <f>SUM(C87:C89)</f>
        <v>0</v>
      </c>
      <c r="D86" s="53">
        <f>SUM(D87:D89)</f>
        <v>0</v>
      </c>
      <c r="E86" s="60">
        <f>SUM(E87:E89)</f>
        <v>0</v>
      </c>
    </row>
    <row r="87" ht="15" customHeight="1" spans="1:5">
      <c r="A87" s="50">
        <v>2012801</v>
      </c>
      <c r="B87" s="50" t="s">
        <v>89</v>
      </c>
      <c r="C87" s="53"/>
      <c r="D87" s="53"/>
      <c r="E87" s="60"/>
    </row>
    <row r="88" ht="15" customHeight="1" spans="1:5">
      <c r="A88" s="50">
        <v>2012850</v>
      </c>
      <c r="B88" s="50" t="s">
        <v>97</v>
      </c>
      <c r="C88" s="53"/>
      <c r="D88" s="53"/>
      <c r="E88" s="60"/>
    </row>
    <row r="89" ht="15" customHeight="1" spans="1:5">
      <c r="A89" s="50">
        <v>2012899</v>
      </c>
      <c r="B89" s="50" t="s">
        <v>139</v>
      </c>
      <c r="C89" s="53"/>
      <c r="D89" s="53"/>
      <c r="E89" s="60"/>
    </row>
    <row r="90" ht="15" customHeight="1" spans="1:5">
      <c r="A90" s="50">
        <v>20129</v>
      </c>
      <c r="B90" s="51" t="s">
        <v>140</v>
      </c>
      <c r="C90" s="53">
        <f>SUM(C91:C91)</f>
        <v>0</v>
      </c>
      <c r="D90" s="53">
        <f>SUM(D91:D91)</f>
        <v>0</v>
      </c>
      <c r="E90" s="60">
        <f>SUM(E91:E91)</f>
        <v>0</v>
      </c>
    </row>
    <row r="91" ht="15" customHeight="1" spans="1:5">
      <c r="A91" s="50">
        <v>2012901</v>
      </c>
      <c r="B91" s="50" t="s">
        <v>89</v>
      </c>
      <c r="C91" s="53"/>
      <c r="D91" s="53"/>
      <c r="E91" s="60"/>
    </row>
    <row r="92" ht="15" customHeight="1" spans="1:5">
      <c r="A92" s="50">
        <v>20131</v>
      </c>
      <c r="B92" s="51" t="s">
        <v>141</v>
      </c>
      <c r="C92" s="53">
        <f>SUM(C93:C98)</f>
        <v>0</v>
      </c>
      <c r="D92" s="53">
        <f>SUM(D93:D98)</f>
        <v>0</v>
      </c>
      <c r="E92" s="60">
        <f>E96</f>
        <v>1.348</v>
      </c>
    </row>
    <row r="93" ht="15" customHeight="1" spans="1:5">
      <c r="A93" s="50">
        <v>2013101</v>
      </c>
      <c r="B93" s="50" t="s">
        <v>89</v>
      </c>
      <c r="C93" s="53"/>
      <c r="D93" s="53"/>
      <c r="E93" s="60"/>
    </row>
    <row r="94" ht="15" customHeight="1" spans="1:5">
      <c r="A94" s="50">
        <v>2013102</v>
      </c>
      <c r="B94" s="50" t="s">
        <v>90</v>
      </c>
      <c r="C94" s="53"/>
      <c r="D94" s="53"/>
      <c r="E94" s="60"/>
    </row>
    <row r="95" ht="15" customHeight="1" spans="1:5">
      <c r="A95" s="50">
        <v>2013103</v>
      </c>
      <c r="B95" s="50" t="s">
        <v>91</v>
      </c>
      <c r="C95" s="53"/>
      <c r="D95" s="53"/>
      <c r="E95" s="60"/>
    </row>
    <row r="96" ht="15" customHeight="1" spans="1:5">
      <c r="A96" s="50">
        <v>2013105</v>
      </c>
      <c r="B96" s="50" t="s">
        <v>142</v>
      </c>
      <c r="C96" s="53"/>
      <c r="D96" s="53"/>
      <c r="E96" s="60">
        <v>1.348</v>
      </c>
    </row>
    <row r="97" ht="15" customHeight="1" spans="1:5">
      <c r="A97" s="50">
        <v>2013150</v>
      </c>
      <c r="B97" s="50" t="s">
        <v>97</v>
      </c>
      <c r="C97" s="53"/>
      <c r="D97" s="53"/>
      <c r="E97" s="60"/>
    </row>
    <row r="98" ht="15" customHeight="1" spans="1:5">
      <c r="A98" s="50">
        <v>2013199</v>
      </c>
      <c r="B98" s="50" t="s">
        <v>143</v>
      </c>
      <c r="C98" s="53"/>
      <c r="D98" s="53"/>
      <c r="E98" s="60"/>
    </row>
    <row r="99" ht="15" customHeight="1" spans="1:5">
      <c r="A99" s="50">
        <v>2013999</v>
      </c>
      <c r="B99" s="50" t="s">
        <v>144</v>
      </c>
      <c r="C99" s="53"/>
      <c r="D99" s="53"/>
      <c r="E99" s="60"/>
    </row>
    <row r="100" ht="15" customHeight="1" spans="1:5">
      <c r="A100" s="50">
        <v>20132</v>
      </c>
      <c r="B100" s="51" t="s">
        <v>145</v>
      </c>
      <c r="C100" s="53">
        <f>C101+C103+C106+C108</f>
        <v>200</v>
      </c>
      <c r="D100" s="53">
        <f>D103+D108</f>
        <v>0</v>
      </c>
      <c r="E100" s="60">
        <f>E103+E108</f>
        <v>0.7854</v>
      </c>
    </row>
    <row r="101" ht="15" customHeight="1" spans="1:5">
      <c r="A101" s="50">
        <v>2013201</v>
      </c>
      <c r="B101" s="50" t="s">
        <v>89</v>
      </c>
      <c r="C101" s="53"/>
      <c r="D101" s="53"/>
      <c r="E101" s="60"/>
    </row>
    <row r="102" ht="15" customHeight="1" spans="1:5">
      <c r="A102" s="50">
        <v>2013202</v>
      </c>
      <c r="B102" s="50" t="s">
        <v>90</v>
      </c>
      <c r="C102" s="53"/>
      <c r="D102" s="53"/>
      <c r="E102" s="60"/>
    </row>
    <row r="103" ht="15" customHeight="1" spans="1:5">
      <c r="A103" s="50">
        <v>2013202</v>
      </c>
      <c r="B103" s="50" t="s">
        <v>90</v>
      </c>
      <c r="C103" s="53"/>
      <c r="D103" s="54"/>
      <c r="E103" s="60">
        <v>0.7854</v>
      </c>
    </row>
    <row r="104" ht="15" customHeight="1" spans="1:5">
      <c r="A104" s="50">
        <v>2013204</v>
      </c>
      <c r="B104" s="50" t="s">
        <v>146</v>
      </c>
      <c r="C104" s="53"/>
      <c r="D104" s="53"/>
      <c r="E104" s="60"/>
    </row>
    <row r="105" s="38" customFormat="1" ht="15" customHeight="1" spans="1:5">
      <c r="A105" s="50">
        <v>2013204</v>
      </c>
      <c r="B105" s="50" t="s">
        <v>147</v>
      </c>
      <c r="C105" s="53"/>
      <c r="D105" s="53"/>
      <c r="E105" s="61">
        <v>0.0359</v>
      </c>
    </row>
    <row r="106" ht="15" customHeight="1" spans="1:5">
      <c r="A106" s="50">
        <v>2013250</v>
      </c>
      <c r="B106" s="50" t="s">
        <v>97</v>
      </c>
      <c r="C106" s="53"/>
      <c r="D106" s="53"/>
      <c r="E106" s="60"/>
    </row>
    <row r="107" ht="15" customHeight="1" spans="1:5">
      <c r="A107" s="50">
        <v>2013299</v>
      </c>
      <c r="B107" s="50" t="s">
        <v>148</v>
      </c>
      <c r="C107" s="53"/>
      <c r="D107" s="53"/>
      <c r="E107" s="60"/>
    </row>
    <row r="108" ht="15" customHeight="1" spans="1:5">
      <c r="A108" s="50">
        <v>2013299</v>
      </c>
      <c r="B108" s="50" t="s">
        <v>149</v>
      </c>
      <c r="C108" s="53">
        <v>200</v>
      </c>
      <c r="D108" s="53"/>
      <c r="E108" s="60"/>
    </row>
    <row r="109" ht="15" customHeight="1" spans="1:5">
      <c r="A109" s="50">
        <v>20133</v>
      </c>
      <c r="B109" s="51" t="s">
        <v>150</v>
      </c>
      <c r="C109" s="53">
        <f>SUM(C110:C115)</f>
        <v>0</v>
      </c>
      <c r="D109" s="53">
        <f>SUM(D110:D115)</f>
        <v>0</v>
      </c>
      <c r="E109" s="60">
        <f>SUM(E110:E115)</f>
        <v>0</v>
      </c>
    </row>
    <row r="110" ht="15" customHeight="1" spans="1:5">
      <c r="A110" s="50">
        <v>2013301</v>
      </c>
      <c r="B110" s="50" t="s">
        <v>89</v>
      </c>
      <c r="C110" s="53"/>
      <c r="D110" s="53"/>
      <c r="E110" s="60"/>
    </row>
    <row r="111" ht="15" customHeight="1" spans="1:5">
      <c r="A111" s="50">
        <v>2013302</v>
      </c>
      <c r="B111" s="50" t="s">
        <v>90</v>
      </c>
      <c r="C111" s="53"/>
      <c r="D111" s="53"/>
      <c r="E111" s="60"/>
    </row>
    <row r="112" ht="15" customHeight="1" spans="1:5">
      <c r="A112" s="50">
        <v>2013303</v>
      </c>
      <c r="B112" s="50" t="s">
        <v>91</v>
      </c>
      <c r="C112" s="53"/>
      <c r="D112" s="53"/>
      <c r="E112" s="60"/>
    </row>
    <row r="113" ht="15" customHeight="1" spans="1:5">
      <c r="A113" s="50">
        <v>2013304</v>
      </c>
      <c r="B113" s="50" t="s">
        <v>151</v>
      </c>
      <c r="C113" s="53"/>
      <c r="D113" s="53"/>
      <c r="E113" s="60"/>
    </row>
    <row r="114" ht="15" customHeight="1" spans="1:5">
      <c r="A114" s="50">
        <v>2013350</v>
      </c>
      <c r="B114" s="50" t="s">
        <v>97</v>
      </c>
      <c r="C114" s="53"/>
      <c r="D114" s="53"/>
      <c r="E114" s="60"/>
    </row>
    <row r="115" ht="15" customHeight="1" spans="1:5">
      <c r="A115" s="50">
        <v>2013399</v>
      </c>
      <c r="B115" s="50" t="s">
        <v>152</v>
      </c>
      <c r="C115" s="53"/>
      <c r="D115" s="53"/>
      <c r="E115" s="60"/>
    </row>
    <row r="116" ht="15" customHeight="1" spans="1:5">
      <c r="A116" s="50">
        <v>20136</v>
      </c>
      <c r="B116" s="51" t="s">
        <v>153</v>
      </c>
      <c r="C116" s="53">
        <f>SUM(C117:C122)</f>
        <v>0</v>
      </c>
      <c r="D116" s="53">
        <f>SUM(D117:D122)</f>
        <v>0.1</v>
      </c>
      <c r="E116" s="60">
        <f>E118</f>
        <v>0.2</v>
      </c>
    </row>
    <row r="117" ht="15" customHeight="1" spans="1:5">
      <c r="A117" s="50">
        <v>2013601</v>
      </c>
      <c r="B117" s="50" t="s">
        <v>89</v>
      </c>
      <c r="C117" s="53"/>
      <c r="D117" s="53"/>
      <c r="E117" s="60"/>
    </row>
    <row r="118" ht="15" customHeight="1" spans="1:5">
      <c r="A118" s="50">
        <v>2013602</v>
      </c>
      <c r="B118" s="50" t="s">
        <v>90</v>
      </c>
      <c r="C118" s="53"/>
      <c r="D118" s="53">
        <v>0.1</v>
      </c>
      <c r="E118" s="62">
        <v>0.2</v>
      </c>
    </row>
    <row r="119" ht="15" customHeight="1" spans="1:5">
      <c r="A119" s="50">
        <v>2013603</v>
      </c>
      <c r="B119" s="50" t="s">
        <v>91</v>
      </c>
      <c r="C119" s="53"/>
      <c r="D119" s="53"/>
      <c r="E119" s="60"/>
    </row>
    <row r="120" ht="15" customHeight="1" spans="1:5">
      <c r="A120" s="50">
        <v>2013650</v>
      </c>
      <c r="B120" s="50" t="s">
        <v>97</v>
      </c>
      <c r="C120" s="53"/>
      <c r="D120" s="53"/>
      <c r="E120" s="60"/>
    </row>
    <row r="121" ht="15" customHeight="1" spans="1:5">
      <c r="A121" s="50">
        <v>20139</v>
      </c>
      <c r="B121" s="50" t="s">
        <v>154</v>
      </c>
      <c r="C121" s="53"/>
      <c r="D121" s="53"/>
      <c r="E121" s="60">
        <f>E122</f>
        <v>49</v>
      </c>
    </row>
    <row r="122" ht="15" customHeight="1" spans="1:5">
      <c r="A122" s="50">
        <v>2013999</v>
      </c>
      <c r="B122" s="50" t="s">
        <v>155</v>
      </c>
      <c r="C122" s="53"/>
      <c r="D122" s="53"/>
      <c r="E122" s="60">
        <v>49</v>
      </c>
    </row>
    <row r="123" ht="15" customHeight="1" spans="1:5">
      <c r="A123" s="50">
        <v>20199</v>
      </c>
      <c r="B123" s="50" t="s">
        <v>156</v>
      </c>
      <c r="C123" s="53"/>
      <c r="D123" s="53"/>
      <c r="E123" s="60">
        <f>E124</f>
        <v>93.705</v>
      </c>
    </row>
    <row r="124" ht="15" customHeight="1" spans="1:5">
      <c r="A124" s="50">
        <v>2019999</v>
      </c>
      <c r="B124" s="50" t="s">
        <v>156</v>
      </c>
      <c r="C124" s="53"/>
      <c r="D124" s="53"/>
      <c r="E124" s="60">
        <v>93.705</v>
      </c>
    </row>
    <row r="125" ht="15" customHeight="1" spans="1:5">
      <c r="A125" s="50">
        <v>204</v>
      </c>
      <c r="B125" s="51" t="s">
        <v>157</v>
      </c>
      <c r="C125" s="53">
        <f>C130</f>
        <v>2</v>
      </c>
      <c r="D125" s="53">
        <f>D130</f>
        <v>2</v>
      </c>
      <c r="E125" s="60">
        <f>E130</f>
        <v>0</v>
      </c>
    </row>
    <row r="126" ht="15" customHeight="1" spans="1:5">
      <c r="A126" s="50">
        <v>20401</v>
      </c>
      <c r="B126" s="51" t="s">
        <v>158</v>
      </c>
      <c r="C126" s="53">
        <f>SUM(C127:C128)</f>
        <v>0</v>
      </c>
      <c r="D126" s="53">
        <f>SUM(D127:D128)</f>
        <v>0</v>
      </c>
      <c r="E126" s="60">
        <f>SUM(E127:E128)</f>
        <v>0</v>
      </c>
    </row>
    <row r="127" ht="15" customHeight="1" spans="1:5">
      <c r="A127" s="50">
        <v>2040101</v>
      </c>
      <c r="B127" s="50" t="s">
        <v>159</v>
      </c>
      <c r="C127" s="53"/>
      <c r="D127" s="53"/>
      <c r="E127" s="60"/>
    </row>
    <row r="128" ht="15" customHeight="1" spans="1:5">
      <c r="A128" s="50">
        <v>2040199</v>
      </c>
      <c r="B128" s="50" t="s">
        <v>160</v>
      </c>
      <c r="C128" s="53"/>
      <c r="D128" s="53"/>
      <c r="E128" s="60"/>
    </row>
    <row r="129" ht="15" customHeight="1" spans="1:5">
      <c r="A129" s="50">
        <v>20402</v>
      </c>
      <c r="B129" s="51" t="s">
        <v>161</v>
      </c>
      <c r="C129" s="53"/>
      <c r="D129" s="53"/>
      <c r="E129" s="60"/>
    </row>
    <row r="130" ht="15" customHeight="1" spans="1:5">
      <c r="A130" s="50">
        <v>20402</v>
      </c>
      <c r="B130" s="51" t="s">
        <v>161</v>
      </c>
      <c r="C130" s="53">
        <v>2</v>
      </c>
      <c r="D130" s="53">
        <f>D138</f>
        <v>2</v>
      </c>
      <c r="E130" s="60">
        <f>E138</f>
        <v>0</v>
      </c>
    </row>
    <row r="131" ht="15" customHeight="1" spans="1:5">
      <c r="A131" s="50">
        <v>2040301</v>
      </c>
      <c r="B131" s="50" t="s">
        <v>89</v>
      </c>
      <c r="C131" s="53"/>
      <c r="D131" s="53"/>
      <c r="E131" s="60"/>
    </row>
    <row r="132" ht="15" customHeight="1" spans="1:5">
      <c r="A132" s="50">
        <v>2040302</v>
      </c>
      <c r="B132" s="50" t="s">
        <v>90</v>
      </c>
      <c r="C132" s="53"/>
      <c r="D132" s="53"/>
      <c r="E132" s="60"/>
    </row>
    <row r="133" ht="15" customHeight="1" spans="1:5">
      <c r="A133" s="50">
        <v>2040303</v>
      </c>
      <c r="B133" s="50" t="s">
        <v>91</v>
      </c>
      <c r="C133" s="53"/>
      <c r="D133" s="53"/>
      <c r="E133" s="60"/>
    </row>
    <row r="134" ht="15" customHeight="1" spans="1:5">
      <c r="A134" s="50">
        <v>2040304</v>
      </c>
      <c r="B134" s="50" t="s">
        <v>162</v>
      </c>
      <c r="C134" s="53"/>
      <c r="D134" s="53"/>
      <c r="E134" s="60"/>
    </row>
    <row r="135" ht="15" customHeight="1" spans="1:5">
      <c r="A135" s="50">
        <v>2040350</v>
      </c>
      <c r="B135" s="50" t="s">
        <v>97</v>
      </c>
      <c r="C135" s="53"/>
      <c r="D135" s="53"/>
      <c r="E135" s="60"/>
    </row>
    <row r="136" ht="15" customHeight="1" spans="1:5">
      <c r="A136" s="50">
        <v>2040399</v>
      </c>
      <c r="B136" s="50" t="s">
        <v>163</v>
      </c>
      <c r="C136" s="53"/>
      <c r="D136" s="53"/>
      <c r="E136" s="60"/>
    </row>
    <row r="137" ht="15" customHeight="1" spans="1:5">
      <c r="A137" s="50">
        <v>20404</v>
      </c>
      <c r="B137" s="51" t="s">
        <v>164</v>
      </c>
      <c r="C137" s="53">
        <f>SUM(C138:C144)</f>
        <v>0</v>
      </c>
      <c r="D137" s="53">
        <f>SUM(D138:D144)</f>
        <v>2</v>
      </c>
      <c r="E137" s="60">
        <f>SUM(E138:E144)</f>
        <v>0</v>
      </c>
    </row>
    <row r="138" ht="15" customHeight="1" spans="1:5">
      <c r="A138" s="50">
        <v>2040299</v>
      </c>
      <c r="B138" s="50" t="s">
        <v>165</v>
      </c>
      <c r="C138" s="53"/>
      <c r="D138" s="53">
        <v>2</v>
      </c>
      <c r="E138" s="60"/>
    </row>
    <row r="139" ht="15" customHeight="1" spans="1:5">
      <c r="A139" s="50">
        <v>2040402</v>
      </c>
      <c r="B139" s="50" t="s">
        <v>90</v>
      </c>
      <c r="C139" s="53"/>
      <c r="D139" s="53"/>
      <c r="E139" s="60"/>
    </row>
    <row r="140" ht="15" customHeight="1" spans="1:5">
      <c r="A140" s="50">
        <v>2040403</v>
      </c>
      <c r="B140" s="50" t="s">
        <v>91</v>
      </c>
      <c r="C140" s="53"/>
      <c r="D140" s="53"/>
      <c r="E140" s="60"/>
    </row>
    <row r="141" ht="15" customHeight="1" spans="1:5">
      <c r="A141" s="50">
        <v>2040409</v>
      </c>
      <c r="B141" s="50" t="s">
        <v>166</v>
      </c>
      <c r="C141" s="53"/>
      <c r="D141" s="53"/>
      <c r="E141" s="60"/>
    </row>
    <row r="142" ht="15" customHeight="1" spans="1:5">
      <c r="A142" s="50">
        <v>2040410</v>
      </c>
      <c r="B142" s="50" t="s">
        <v>167</v>
      </c>
      <c r="C142" s="53"/>
      <c r="D142" s="53"/>
      <c r="E142" s="60"/>
    </row>
    <row r="143" ht="15" customHeight="1" spans="1:5">
      <c r="A143" s="50">
        <v>2040450</v>
      </c>
      <c r="B143" s="50" t="s">
        <v>97</v>
      </c>
      <c r="C143" s="53"/>
      <c r="D143" s="53"/>
      <c r="E143" s="60"/>
    </row>
    <row r="144" ht="15" customHeight="1" spans="1:5">
      <c r="A144" s="50">
        <v>2040499</v>
      </c>
      <c r="B144" s="50" t="s">
        <v>168</v>
      </c>
      <c r="C144" s="53"/>
      <c r="D144" s="53"/>
      <c r="E144" s="60"/>
    </row>
    <row r="145" ht="15" customHeight="1" spans="1:5">
      <c r="A145" s="50">
        <v>2040701</v>
      </c>
      <c r="B145" s="50" t="s">
        <v>89</v>
      </c>
      <c r="C145" s="53"/>
      <c r="D145" s="53"/>
      <c r="E145" s="60"/>
    </row>
    <row r="146" ht="15" customHeight="1" spans="1:5">
      <c r="A146" s="50">
        <v>2040702</v>
      </c>
      <c r="B146" s="50" t="s">
        <v>90</v>
      </c>
      <c r="C146" s="53"/>
      <c r="D146" s="53"/>
      <c r="E146" s="60"/>
    </row>
    <row r="147" ht="15" customHeight="1" spans="1:5">
      <c r="A147" s="50">
        <v>2040703</v>
      </c>
      <c r="B147" s="50" t="s">
        <v>91</v>
      </c>
      <c r="C147" s="53"/>
      <c r="D147" s="53"/>
      <c r="E147" s="60"/>
    </row>
    <row r="148" ht="15" customHeight="1" spans="1:5">
      <c r="A148" s="50">
        <v>2040704</v>
      </c>
      <c r="B148" s="50" t="s">
        <v>169</v>
      </c>
      <c r="C148" s="53"/>
      <c r="D148" s="53"/>
      <c r="E148" s="60"/>
    </row>
    <row r="149" ht="15" customHeight="1" spans="1:5">
      <c r="A149" s="50">
        <v>2040705</v>
      </c>
      <c r="B149" s="50" t="s">
        <v>170</v>
      </c>
      <c r="C149" s="53"/>
      <c r="D149" s="53"/>
      <c r="E149" s="60"/>
    </row>
    <row r="150" ht="15" customHeight="1" spans="1:5">
      <c r="A150" s="50">
        <v>2040706</v>
      </c>
      <c r="B150" s="50" t="s">
        <v>171</v>
      </c>
      <c r="C150" s="53"/>
      <c r="D150" s="53"/>
      <c r="E150" s="60"/>
    </row>
    <row r="151" ht="15" customHeight="1" spans="1:5">
      <c r="A151" s="50">
        <v>2040707</v>
      </c>
      <c r="B151" s="50" t="s">
        <v>114</v>
      </c>
      <c r="C151" s="53"/>
      <c r="D151" s="53"/>
      <c r="E151" s="60"/>
    </row>
    <row r="152" ht="15" customHeight="1" spans="1:5">
      <c r="A152" s="50">
        <v>2040750</v>
      </c>
      <c r="B152" s="50" t="s">
        <v>97</v>
      </c>
      <c r="C152" s="53"/>
      <c r="D152" s="53"/>
      <c r="E152" s="60"/>
    </row>
    <row r="153" ht="15" customHeight="1" spans="1:5">
      <c r="A153" s="50">
        <v>2040799</v>
      </c>
      <c r="B153" s="50" t="s">
        <v>172</v>
      </c>
      <c r="C153" s="53"/>
      <c r="D153" s="53"/>
      <c r="E153" s="60"/>
    </row>
    <row r="154" ht="15" customHeight="1" spans="1:5">
      <c r="A154" s="50">
        <v>20408</v>
      </c>
      <c r="B154" s="51" t="s">
        <v>173</v>
      </c>
      <c r="C154" s="53">
        <f>SUM(C155:C163)</f>
        <v>0</v>
      </c>
      <c r="D154" s="53">
        <f>SUM(D155:D163)</f>
        <v>0</v>
      </c>
      <c r="E154" s="60">
        <f>SUM(E155:E163)</f>
        <v>0</v>
      </c>
    </row>
    <row r="155" ht="15" customHeight="1" spans="1:5">
      <c r="A155" s="50">
        <v>2040801</v>
      </c>
      <c r="B155" s="50" t="s">
        <v>89</v>
      </c>
      <c r="C155" s="53"/>
      <c r="D155" s="53"/>
      <c r="E155" s="60"/>
    </row>
    <row r="156" ht="15" customHeight="1" spans="1:5">
      <c r="A156" s="50">
        <v>2040802</v>
      </c>
      <c r="B156" s="50" t="s">
        <v>90</v>
      </c>
      <c r="C156" s="53"/>
      <c r="D156" s="53"/>
      <c r="E156" s="60"/>
    </row>
    <row r="157" ht="15" customHeight="1" spans="1:5">
      <c r="A157" s="50">
        <v>2040803</v>
      </c>
      <c r="B157" s="50" t="s">
        <v>91</v>
      </c>
      <c r="C157" s="53"/>
      <c r="D157" s="53"/>
      <c r="E157" s="60"/>
    </row>
    <row r="158" ht="15" customHeight="1" spans="1:5">
      <c r="A158" s="50">
        <v>2040804</v>
      </c>
      <c r="B158" s="50" t="s">
        <v>174</v>
      </c>
      <c r="C158" s="53"/>
      <c r="D158" s="53"/>
      <c r="E158" s="60"/>
    </row>
    <row r="159" ht="15" customHeight="1" spans="1:5">
      <c r="A159" s="50">
        <v>2040805</v>
      </c>
      <c r="B159" s="50" t="s">
        <v>175</v>
      </c>
      <c r="C159" s="53"/>
      <c r="D159" s="53"/>
      <c r="E159" s="60"/>
    </row>
    <row r="160" ht="15" customHeight="1" spans="1:5">
      <c r="A160" s="50">
        <v>2040806</v>
      </c>
      <c r="B160" s="50" t="s">
        <v>176</v>
      </c>
      <c r="C160" s="53"/>
      <c r="D160" s="53"/>
      <c r="E160" s="60"/>
    </row>
    <row r="161" ht="15" customHeight="1" spans="1:5">
      <c r="A161" s="50">
        <v>2040807</v>
      </c>
      <c r="B161" s="50" t="s">
        <v>114</v>
      </c>
      <c r="C161" s="53"/>
      <c r="D161" s="53"/>
      <c r="E161" s="60"/>
    </row>
    <row r="162" ht="15" customHeight="1" spans="1:5">
      <c r="A162" s="50">
        <v>2040850</v>
      </c>
      <c r="B162" s="50" t="s">
        <v>97</v>
      </c>
      <c r="C162" s="53"/>
      <c r="D162" s="53"/>
      <c r="E162" s="60"/>
    </row>
    <row r="163" ht="15" customHeight="1" spans="1:5">
      <c r="A163" s="50">
        <v>2040899</v>
      </c>
      <c r="B163" s="50" t="s">
        <v>177</v>
      </c>
      <c r="C163" s="53"/>
      <c r="D163" s="53"/>
      <c r="E163" s="60"/>
    </row>
    <row r="164" ht="15" customHeight="1" spans="1:5">
      <c r="A164" s="50">
        <v>20409</v>
      </c>
      <c r="B164" s="51" t="s">
        <v>178</v>
      </c>
      <c r="C164" s="53">
        <f>SUM(C165:C171)</f>
        <v>0</v>
      </c>
      <c r="D164" s="53">
        <f>SUM(D165:D171)</f>
        <v>0</v>
      </c>
      <c r="E164" s="60">
        <f>SUM(E165:E171)</f>
        <v>0</v>
      </c>
    </row>
    <row r="165" ht="15" customHeight="1" spans="1:5">
      <c r="A165" s="50">
        <v>2040901</v>
      </c>
      <c r="B165" s="50" t="s">
        <v>89</v>
      </c>
      <c r="C165" s="53"/>
      <c r="D165" s="53"/>
      <c r="E165" s="60"/>
    </row>
    <row r="166" ht="15" customHeight="1" spans="1:5">
      <c r="A166" s="50">
        <v>2040902</v>
      </c>
      <c r="B166" s="50" t="s">
        <v>90</v>
      </c>
      <c r="C166" s="53"/>
      <c r="D166" s="53"/>
      <c r="E166" s="60"/>
    </row>
    <row r="167" ht="15" customHeight="1" spans="1:5">
      <c r="A167" s="50">
        <v>2040903</v>
      </c>
      <c r="B167" s="50" t="s">
        <v>91</v>
      </c>
      <c r="C167" s="53"/>
      <c r="D167" s="53"/>
      <c r="E167" s="60"/>
    </row>
    <row r="168" ht="15" customHeight="1" spans="1:5">
      <c r="A168" s="50">
        <v>2040904</v>
      </c>
      <c r="B168" s="50" t="s">
        <v>179</v>
      </c>
      <c r="C168" s="53"/>
      <c r="D168" s="53"/>
      <c r="E168" s="60"/>
    </row>
    <row r="169" ht="15" customHeight="1" spans="1:5">
      <c r="A169" s="50">
        <v>2040905</v>
      </c>
      <c r="B169" s="50" t="s">
        <v>180</v>
      </c>
      <c r="C169" s="53"/>
      <c r="D169" s="53"/>
      <c r="E169" s="60"/>
    </row>
    <row r="170" ht="15" customHeight="1" spans="1:5">
      <c r="A170" s="50">
        <v>2040950</v>
      </c>
      <c r="B170" s="50" t="s">
        <v>97</v>
      </c>
      <c r="C170" s="53"/>
      <c r="D170" s="53"/>
      <c r="E170" s="60"/>
    </row>
    <row r="171" ht="15" customHeight="1" spans="1:5">
      <c r="A171" s="50">
        <v>2040999</v>
      </c>
      <c r="B171" s="50" t="s">
        <v>181</v>
      </c>
      <c r="C171" s="53"/>
      <c r="D171" s="53"/>
      <c r="E171" s="60"/>
    </row>
    <row r="172" ht="15" customHeight="1" spans="1:5">
      <c r="A172" s="50">
        <v>20410</v>
      </c>
      <c r="B172" s="51" t="s">
        <v>182</v>
      </c>
      <c r="C172" s="53">
        <f>SUM(C173:C177)</f>
        <v>0</v>
      </c>
      <c r="D172" s="53">
        <f>SUM(D173:D177)</f>
        <v>0</v>
      </c>
      <c r="E172" s="60">
        <f>SUM(E173:E177)</f>
        <v>0</v>
      </c>
    </row>
    <row r="173" ht="15" customHeight="1" spans="1:5">
      <c r="A173" s="50">
        <v>2041001</v>
      </c>
      <c r="B173" s="50" t="s">
        <v>89</v>
      </c>
      <c r="C173" s="53"/>
      <c r="D173" s="53"/>
      <c r="E173" s="60"/>
    </row>
    <row r="174" ht="15" customHeight="1" spans="1:5">
      <c r="A174" s="50">
        <v>2041002</v>
      </c>
      <c r="B174" s="50" t="s">
        <v>90</v>
      </c>
      <c r="C174" s="53"/>
      <c r="D174" s="53"/>
      <c r="E174" s="60"/>
    </row>
    <row r="175" ht="15" customHeight="1" spans="1:5">
      <c r="A175" s="50">
        <v>2041006</v>
      </c>
      <c r="B175" s="50" t="s">
        <v>114</v>
      </c>
      <c r="C175" s="53"/>
      <c r="D175" s="53"/>
      <c r="E175" s="60"/>
    </row>
    <row r="176" ht="15" customHeight="1" spans="1:5">
      <c r="A176" s="50">
        <v>2041007</v>
      </c>
      <c r="B176" s="50" t="s">
        <v>183</v>
      </c>
      <c r="C176" s="53"/>
      <c r="D176" s="53"/>
      <c r="E176" s="60"/>
    </row>
    <row r="177" ht="15" customHeight="1" spans="1:5">
      <c r="A177" s="50">
        <v>2041099</v>
      </c>
      <c r="B177" s="50" t="s">
        <v>184</v>
      </c>
      <c r="C177" s="53"/>
      <c r="D177" s="53"/>
      <c r="E177" s="60"/>
    </row>
    <row r="178" ht="15" customHeight="1" spans="1:5">
      <c r="A178" s="50">
        <v>20499</v>
      </c>
      <c r="B178" s="51" t="s">
        <v>185</v>
      </c>
      <c r="C178" s="53">
        <f>C179+C180</f>
        <v>0</v>
      </c>
      <c r="D178" s="53">
        <f>D179+D180</f>
        <v>0</v>
      </c>
      <c r="E178" s="60">
        <f>E179+E180</f>
        <v>0</v>
      </c>
    </row>
    <row r="179" ht="15" customHeight="1" spans="1:5">
      <c r="A179" s="50">
        <v>2049902</v>
      </c>
      <c r="B179" s="50" t="s">
        <v>186</v>
      </c>
      <c r="C179" s="53"/>
      <c r="D179" s="53"/>
      <c r="E179" s="60"/>
    </row>
    <row r="180" ht="15" customHeight="1" spans="1:5">
      <c r="A180" s="50">
        <v>2049999</v>
      </c>
      <c r="B180" s="50" t="s">
        <v>187</v>
      </c>
      <c r="C180" s="53"/>
      <c r="D180" s="53"/>
      <c r="E180" s="60"/>
    </row>
    <row r="181" ht="15" customHeight="1" spans="1:5">
      <c r="A181" s="50">
        <v>20499</v>
      </c>
      <c r="B181" s="50" t="s">
        <v>188</v>
      </c>
      <c r="C181" s="53">
        <v>0</v>
      </c>
      <c r="D181" s="53"/>
      <c r="E181" s="60"/>
    </row>
    <row r="182" s="6" customFormat="1" ht="13.05" customHeight="1" spans="1:5">
      <c r="A182" s="50">
        <v>2049999</v>
      </c>
      <c r="B182" s="50" t="s">
        <v>189</v>
      </c>
      <c r="C182" s="53">
        <v>0</v>
      </c>
      <c r="D182" s="53"/>
      <c r="E182" s="60"/>
    </row>
    <row r="183" ht="15" customHeight="1" spans="1:5">
      <c r="A183" s="50">
        <v>2069903</v>
      </c>
      <c r="B183" s="50" t="s">
        <v>190</v>
      </c>
      <c r="C183" s="53"/>
      <c r="D183" s="53"/>
      <c r="E183" s="60"/>
    </row>
    <row r="184" ht="15" customHeight="1" spans="1:5">
      <c r="A184" s="50">
        <v>2069999</v>
      </c>
      <c r="B184" s="50" t="s">
        <v>191</v>
      </c>
      <c r="C184" s="53"/>
      <c r="D184" s="53"/>
      <c r="E184" s="60"/>
    </row>
    <row r="185" s="38" customFormat="1" ht="15" customHeight="1" spans="1:5">
      <c r="A185" s="50">
        <v>207</v>
      </c>
      <c r="B185" s="51" t="s">
        <v>192</v>
      </c>
      <c r="C185" s="53">
        <f>C186</f>
        <v>500</v>
      </c>
      <c r="D185" s="53">
        <f>D186</f>
        <v>200</v>
      </c>
      <c r="E185" s="60">
        <f>E186</f>
        <v>406.624499</v>
      </c>
    </row>
    <row r="186" ht="15" customHeight="1" spans="1:5">
      <c r="A186" s="50">
        <v>20701</v>
      </c>
      <c r="B186" s="51" t="s">
        <v>193</v>
      </c>
      <c r="C186" s="53">
        <f>SUM(C187:C201)</f>
        <v>500</v>
      </c>
      <c r="D186" s="53">
        <f>SUM(D187:D201)</f>
        <v>200</v>
      </c>
      <c r="E186" s="60">
        <f>SUM(E187:E201)</f>
        <v>406.624499</v>
      </c>
    </row>
    <row r="187" ht="15" customHeight="1" spans="1:5">
      <c r="A187" s="50">
        <v>2070101</v>
      </c>
      <c r="B187" s="50" t="s">
        <v>89</v>
      </c>
      <c r="C187" s="53"/>
      <c r="D187" s="53"/>
      <c r="E187" s="60"/>
    </row>
    <row r="188" ht="15" customHeight="1" spans="1:5">
      <c r="A188" s="50">
        <v>2070102</v>
      </c>
      <c r="B188" s="50" t="s">
        <v>90</v>
      </c>
      <c r="C188" s="53"/>
      <c r="D188" s="53"/>
      <c r="E188" s="60"/>
    </row>
    <row r="189" ht="15" customHeight="1" spans="1:5">
      <c r="A189" s="50">
        <v>2070103</v>
      </c>
      <c r="B189" s="50" t="s">
        <v>91</v>
      </c>
      <c r="C189" s="53"/>
      <c r="D189" s="53"/>
      <c r="E189" s="60"/>
    </row>
    <row r="190" ht="15" customHeight="1" spans="1:5">
      <c r="A190" s="50">
        <v>2070104</v>
      </c>
      <c r="B190" s="50" t="s">
        <v>194</v>
      </c>
      <c r="C190" s="53"/>
      <c r="D190" s="53"/>
      <c r="E190" s="60"/>
    </row>
    <row r="191" ht="15" customHeight="1" spans="1:5">
      <c r="A191" s="50">
        <v>2070105</v>
      </c>
      <c r="B191" s="50" t="s">
        <v>195</v>
      </c>
      <c r="C191" s="53"/>
      <c r="D191" s="53"/>
      <c r="E191" s="60"/>
    </row>
    <row r="192" ht="15" customHeight="1" spans="1:5">
      <c r="A192" s="50">
        <v>2070106</v>
      </c>
      <c r="B192" s="50" t="s">
        <v>196</v>
      </c>
      <c r="C192" s="53"/>
      <c r="D192" s="53"/>
      <c r="E192" s="60"/>
    </row>
    <row r="193" ht="15" customHeight="1" spans="1:5">
      <c r="A193" s="50">
        <v>2070107</v>
      </c>
      <c r="B193" s="50" t="s">
        <v>197</v>
      </c>
      <c r="C193" s="53"/>
      <c r="D193" s="53"/>
      <c r="E193" s="60"/>
    </row>
    <row r="194" ht="15" customHeight="1" spans="1:5">
      <c r="A194" s="50">
        <v>2070108</v>
      </c>
      <c r="B194" s="50" t="s">
        <v>198</v>
      </c>
      <c r="C194" s="53"/>
      <c r="D194" s="53"/>
      <c r="E194" s="60"/>
    </row>
    <row r="195" ht="15" customHeight="1" spans="1:5">
      <c r="A195" s="50">
        <v>2070109</v>
      </c>
      <c r="B195" s="50" t="s">
        <v>199</v>
      </c>
      <c r="C195" s="53"/>
      <c r="D195" s="53"/>
      <c r="E195" s="60"/>
    </row>
    <row r="196" ht="15" customHeight="1" spans="1:5">
      <c r="A196" s="50">
        <v>2070110</v>
      </c>
      <c r="B196" s="50" t="s">
        <v>200</v>
      </c>
      <c r="C196" s="53"/>
      <c r="D196" s="53"/>
      <c r="E196" s="60"/>
    </row>
    <row r="197" ht="15" customHeight="1" spans="1:5">
      <c r="A197" s="50">
        <v>2070111</v>
      </c>
      <c r="B197" s="50" t="s">
        <v>201</v>
      </c>
      <c r="C197" s="53"/>
      <c r="D197" s="53"/>
      <c r="E197" s="60"/>
    </row>
    <row r="198" ht="15" customHeight="1" spans="1:5">
      <c r="A198" s="50">
        <v>2070199</v>
      </c>
      <c r="B198" s="50" t="s">
        <v>202</v>
      </c>
      <c r="C198" s="53">
        <v>500</v>
      </c>
      <c r="D198" s="53">
        <v>200</v>
      </c>
      <c r="E198" s="60">
        <v>406.624499</v>
      </c>
    </row>
    <row r="199" ht="15" customHeight="1" spans="1:5">
      <c r="A199" s="50">
        <v>2070113</v>
      </c>
      <c r="B199" s="50" t="s">
        <v>203</v>
      </c>
      <c r="C199" s="53"/>
      <c r="D199" s="53"/>
      <c r="E199" s="60"/>
    </row>
    <row r="200" ht="15" customHeight="1" spans="1:5">
      <c r="A200" s="50">
        <v>2070114</v>
      </c>
      <c r="B200" s="50" t="s">
        <v>204</v>
      </c>
      <c r="C200" s="53"/>
      <c r="D200" s="53"/>
      <c r="E200" s="60"/>
    </row>
    <row r="201" ht="15" customHeight="1" spans="1:5">
      <c r="A201" s="50">
        <v>2070199</v>
      </c>
      <c r="B201" s="50" t="s">
        <v>202</v>
      </c>
      <c r="C201" s="53"/>
      <c r="D201" s="53"/>
      <c r="E201" s="60"/>
    </row>
    <row r="202" ht="15" customHeight="1" spans="1:5">
      <c r="A202" s="50">
        <v>2070309</v>
      </c>
      <c r="B202" s="50" t="s">
        <v>205</v>
      </c>
      <c r="C202" s="53"/>
      <c r="D202" s="53"/>
      <c r="E202" s="60"/>
    </row>
    <row r="203" ht="15" customHeight="1" spans="1:5">
      <c r="A203" s="50">
        <v>2070399</v>
      </c>
      <c r="B203" s="50" t="s">
        <v>206</v>
      </c>
      <c r="C203" s="53"/>
      <c r="D203" s="53"/>
      <c r="E203" s="60"/>
    </row>
    <row r="204" ht="15" customHeight="1" spans="1:5">
      <c r="A204" s="50">
        <v>2079999</v>
      </c>
      <c r="B204" s="50" t="s">
        <v>207</v>
      </c>
      <c r="C204" s="53"/>
      <c r="D204" s="53"/>
      <c r="E204" s="60"/>
    </row>
    <row r="205" s="38" customFormat="1" ht="15" customHeight="1" spans="1:5">
      <c r="A205" s="50">
        <v>208</v>
      </c>
      <c r="B205" s="51" t="s">
        <v>66</v>
      </c>
      <c r="C205" s="53">
        <f>C234+C206</f>
        <v>300</v>
      </c>
      <c r="D205" s="53">
        <f>D206+D234</f>
        <v>300</v>
      </c>
      <c r="E205" s="60">
        <f>E206+E225+E234+E240+E242</f>
        <v>670.9939</v>
      </c>
    </row>
    <row r="206" ht="15" customHeight="1" spans="1:5">
      <c r="A206" s="50">
        <v>20801</v>
      </c>
      <c r="B206" s="51" t="s">
        <v>208</v>
      </c>
      <c r="C206" s="53">
        <f>C207+C208+C209+C210+C212+C211+C213+C216+C217+C218+C219+C220+C226+C227+C228+C229+C231+C233</f>
        <v>200</v>
      </c>
      <c r="D206" s="53">
        <v>200</v>
      </c>
      <c r="E206" s="60">
        <f>SUM(E207:E224)</f>
        <v>203</v>
      </c>
    </row>
    <row r="207" ht="15" customHeight="1" spans="1:5">
      <c r="A207" s="50">
        <v>2080101</v>
      </c>
      <c r="B207" s="50" t="s">
        <v>89</v>
      </c>
      <c r="C207" s="53"/>
      <c r="D207" s="53"/>
      <c r="E207" s="60"/>
    </row>
    <row r="208" ht="15" customHeight="1" spans="1:5">
      <c r="A208" s="50">
        <v>2080102</v>
      </c>
      <c r="B208" s="50" t="s">
        <v>90</v>
      </c>
      <c r="C208" s="53"/>
      <c r="D208" s="53"/>
      <c r="E208" s="60"/>
    </row>
    <row r="209" ht="15" customHeight="1" spans="1:5">
      <c r="A209" s="50">
        <v>2080103</v>
      </c>
      <c r="B209" s="50" t="s">
        <v>91</v>
      </c>
      <c r="C209" s="53"/>
      <c r="D209" s="53"/>
      <c r="E209" s="60"/>
    </row>
    <row r="210" ht="15" customHeight="1" spans="1:5">
      <c r="A210" s="50">
        <v>2080104</v>
      </c>
      <c r="B210" s="50" t="s">
        <v>209</v>
      </c>
      <c r="C210" s="53"/>
      <c r="D210" s="53"/>
      <c r="E210" s="60"/>
    </row>
    <row r="211" ht="15" customHeight="1" spans="1:5">
      <c r="A211" s="50">
        <v>2080105</v>
      </c>
      <c r="B211" s="50" t="s">
        <v>210</v>
      </c>
      <c r="C211" s="53"/>
      <c r="D211" s="53"/>
      <c r="E211" s="60"/>
    </row>
    <row r="212" ht="15" customHeight="1" spans="1:5">
      <c r="A212" s="50">
        <v>2080106</v>
      </c>
      <c r="B212" s="50" t="s">
        <v>211</v>
      </c>
      <c r="C212" s="53"/>
      <c r="D212" s="53"/>
      <c r="E212" s="60"/>
    </row>
    <row r="213" ht="15" customHeight="1" spans="1:5">
      <c r="A213" s="50">
        <v>2080107</v>
      </c>
      <c r="B213" s="50" t="s">
        <v>212</v>
      </c>
      <c r="C213" s="53"/>
      <c r="D213" s="53"/>
      <c r="E213" s="60"/>
    </row>
    <row r="214" ht="15" customHeight="1" spans="1:5">
      <c r="A214" s="50">
        <v>2080108</v>
      </c>
      <c r="B214" s="50" t="s">
        <v>114</v>
      </c>
      <c r="C214" s="53"/>
      <c r="D214" s="53"/>
      <c r="E214" s="60"/>
    </row>
    <row r="215" ht="15" customHeight="1" spans="1:5">
      <c r="A215" s="50">
        <v>2080109</v>
      </c>
      <c r="B215" s="50" t="s">
        <v>213</v>
      </c>
      <c r="C215" s="53"/>
      <c r="D215" s="53"/>
      <c r="E215" s="60"/>
    </row>
    <row r="216" ht="15" customHeight="1" spans="1:5">
      <c r="A216" s="50">
        <v>2080110</v>
      </c>
      <c r="B216" s="50" t="s">
        <v>214</v>
      </c>
      <c r="C216" s="53"/>
      <c r="D216" s="53"/>
      <c r="E216" s="60"/>
    </row>
    <row r="217" ht="15" customHeight="1" spans="1:5">
      <c r="A217" s="50">
        <v>2080111</v>
      </c>
      <c r="B217" s="50" t="s">
        <v>215</v>
      </c>
      <c r="C217" s="53"/>
      <c r="D217" s="53"/>
      <c r="E217" s="60"/>
    </row>
    <row r="218" ht="15" customHeight="1" spans="1:5">
      <c r="A218" s="50">
        <v>2080112</v>
      </c>
      <c r="B218" s="50" t="s">
        <v>216</v>
      </c>
      <c r="C218" s="53"/>
      <c r="D218" s="53"/>
      <c r="E218" s="60"/>
    </row>
    <row r="219" ht="15" customHeight="1" spans="1:5">
      <c r="A219" s="50">
        <v>2080113</v>
      </c>
      <c r="B219" s="50" t="s">
        <v>217</v>
      </c>
      <c r="C219" s="53"/>
      <c r="D219" s="53"/>
      <c r="E219" s="60"/>
    </row>
    <row r="220" ht="15" customHeight="1" spans="1:5">
      <c r="A220" s="50">
        <v>2080199</v>
      </c>
      <c r="B220" s="50" t="s">
        <v>218</v>
      </c>
      <c r="C220" s="53"/>
      <c r="D220" s="53"/>
      <c r="E220" s="60">
        <v>203</v>
      </c>
    </row>
    <row r="221" ht="15" customHeight="1" spans="1:5">
      <c r="A221" s="50">
        <v>2080115</v>
      </c>
      <c r="B221" s="50" t="s">
        <v>219</v>
      </c>
      <c r="C221" s="53"/>
      <c r="D221" s="53"/>
      <c r="E221" s="60"/>
    </row>
    <row r="222" ht="15" customHeight="1" spans="1:5">
      <c r="A222" s="50">
        <v>2080116</v>
      </c>
      <c r="B222" s="50" t="s">
        <v>220</v>
      </c>
      <c r="C222" s="53"/>
      <c r="D222" s="53"/>
      <c r="E222" s="60"/>
    </row>
    <row r="223" ht="15" customHeight="1" spans="1:5">
      <c r="A223" s="50">
        <v>2080150</v>
      </c>
      <c r="B223" s="50" t="s">
        <v>97</v>
      </c>
      <c r="C223" s="53"/>
      <c r="D223" s="53"/>
      <c r="E223" s="60"/>
    </row>
    <row r="224" ht="15" customHeight="1" spans="1:5">
      <c r="A224" s="50">
        <v>2080199</v>
      </c>
      <c r="B224" s="50" t="s">
        <v>218</v>
      </c>
      <c r="C224" s="53"/>
      <c r="D224" s="53"/>
      <c r="E224" s="60"/>
    </row>
    <row r="225" ht="15" customHeight="1" spans="1:5">
      <c r="A225" s="50">
        <v>20802</v>
      </c>
      <c r="B225" s="51" t="s">
        <v>221</v>
      </c>
      <c r="C225" s="53">
        <f>SUM(C226:C232)</f>
        <v>0</v>
      </c>
      <c r="D225" s="53">
        <f>SUM(D226:D232)</f>
        <v>0</v>
      </c>
      <c r="E225" s="60">
        <f>E233</f>
        <v>22.713</v>
      </c>
    </row>
    <row r="226" ht="15" customHeight="1" spans="1:5">
      <c r="A226" s="50">
        <v>2080201</v>
      </c>
      <c r="B226" s="50" t="s">
        <v>89</v>
      </c>
      <c r="C226" s="53"/>
      <c r="D226" s="53"/>
      <c r="E226" s="60"/>
    </row>
    <row r="227" ht="15" customHeight="1" spans="1:5">
      <c r="A227" s="50">
        <v>2080202</v>
      </c>
      <c r="B227" s="50" t="s">
        <v>90</v>
      </c>
      <c r="C227" s="53"/>
      <c r="D227" s="53"/>
      <c r="E227" s="60"/>
    </row>
    <row r="228" ht="15" customHeight="1" spans="1:5">
      <c r="A228" s="50">
        <v>2080203</v>
      </c>
      <c r="B228" s="50" t="s">
        <v>91</v>
      </c>
      <c r="C228" s="53"/>
      <c r="D228" s="53"/>
      <c r="E228" s="60"/>
    </row>
    <row r="229" ht="15" customHeight="1" spans="1:5">
      <c r="A229" s="50">
        <v>2080206</v>
      </c>
      <c r="B229" s="50" t="s">
        <v>222</v>
      </c>
      <c r="C229" s="53"/>
      <c r="D229" s="53"/>
      <c r="E229" s="60"/>
    </row>
    <row r="230" ht="15" customHeight="1" spans="1:5">
      <c r="A230" s="50">
        <v>2080207</v>
      </c>
      <c r="B230" s="50" t="s">
        <v>223</v>
      </c>
      <c r="C230" s="53"/>
      <c r="D230" s="53"/>
      <c r="E230" s="60"/>
    </row>
    <row r="231" ht="15" customHeight="1" spans="1:5">
      <c r="A231" s="50">
        <v>2080208</v>
      </c>
      <c r="B231" s="50" t="s">
        <v>224</v>
      </c>
      <c r="C231" s="53"/>
      <c r="D231" s="53"/>
      <c r="E231" s="60"/>
    </row>
    <row r="232" ht="15" customHeight="1" spans="1:5">
      <c r="A232" s="50">
        <v>2080299</v>
      </c>
      <c r="B232" s="50" t="s">
        <v>225</v>
      </c>
      <c r="C232" s="53"/>
      <c r="D232" s="53"/>
      <c r="E232" s="60"/>
    </row>
    <row r="233" s="6" customFormat="1" ht="15" customHeight="1" spans="1:5">
      <c r="A233" s="50">
        <v>2080299</v>
      </c>
      <c r="B233" s="50" t="s">
        <v>225</v>
      </c>
      <c r="C233" s="53">
        <v>200</v>
      </c>
      <c r="D233" s="53"/>
      <c r="E233" s="60">
        <v>22.713</v>
      </c>
    </row>
    <row r="234" s="39" customFormat="1" ht="15" customHeight="1" spans="1:5">
      <c r="A234" s="51">
        <v>20805</v>
      </c>
      <c r="B234" s="51" t="s">
        <v>226</v>
      </c>
      <c r="C234" s="63">
        <f>C235+C236</f>
        <v>100</v>
      </c>
      <c r="D234" s="63">
        <f>D237</f>
        <v>100</v>
      </c>
      <c r="E234" s="64">
        <f>E235+E236+E237</f>
        <v>325.6519</v>
      </c>
    </row>
    <row r="235" ht="15" customHeight="1" spans="1:5">
      <c r="A235" s="50">
        <v>2080501</v>
      </c>
      <c r="B235" s="50" t="s">
        <v>227</v>
      </c>
      <c r="C235" s="53">
        <v>50</v>
      </c>
      <c r="D235" s="53"/>
      <c r="E235" s="60">
        <v>70.4299</v>
      </c>
    </row>
    <row r="236" ht="15" customHeight="1" spans="1:5">
      <c r="A236" s="50">
        <v>2080502</v>
      </c>
      <c r="B236" s="50" t="s">
        <v>228</v>
      </c>
      <c r="C236" s="53">
        <v>50</v>
      </c>
      <c r="D236" s="53"/>
      <c r="E236" s="60"/>
    </row>
    <row r="237" ht="15" customHeight="1" spans="1:5">
      <c r="A237" s="50">
        <v>2080505</v>
      </c>
      <c r="B237" s="50" t="s">
        <v>229</v>
      </c>
      <c r="C237" s="53"/>
      <c r="D237" s="53">
        <v>100</v>
      </c>
      <c r="E237" s="60">
        <v>255.222</v>
      </c>
    </row>
    <row r="238" ht="15" customHeight="1" spans="1:5">
      <c r="A238" s="50">
        <v>20805</v>
      </c>
      <c r="B238" s="51" t="s">
        <v>226</v>
      </c>
      <c r="C238" s="53">
        <f>SUM(C239:C239)</f>
        <v>0</v>
      </c>
      <c r="D238" s="53">
        <f>SUM(D239:D239)</f>
        <v>0</v>
      </c>
      <c r="E238" s="60">
        <f>SUM(E239:E239)</f>
        <v>0</v>
      </c>
    </row>
    <row r="239" ht="15" customHeight="1" spans="1:5">
      <c r="A239" s="50">
        <v>2080501</v>
      </c>
      <c r="B239" s="50" t="s">
        <v>227</v>
      </c>
      <c r="C239" s="53"/>
      <c r="D239" s="53"/>
      <c r="E239" s="60"/>
    </row>
    <row r="240" s="40" customFormat="1" ht="15" customHeight="1" spans="1:5">
      <c r="A240" s="51">
        <v>20810</v>
      </c>
      <c r="B240" s="51" t="s">
        <v>230</v>
      </c>
      <c r="C240" s="63"/>
      <c r="D240" s="63"/>
      <c r="E240" s="64">
        <f>3</f>
        <v>3</v>
      </c>
    </row>
    <row r="241" ht="15" customHeight="1" spans="1:5">
      <c r="A241" s="50">
        <v>2081099</v>
      </c>
      <c r="B241" s="50" t="s">
        <v>231</v>
      </c>
      <c r="C241" s="53"/>
      <c r="D241" s="53"/>
      <c r="E241" s="60">
        <v>3</v>
      </c>
    </row>
    <row r="242" ht="15" customHeight="1" spans="1:5">
      <c r="A242" s="50">
        <v>20811</v>
      </c>
      <c r="B242" s="51" t="s">
        <v>232</v>
      </c>
      <c r="C242" s="53">
        <f>SUM(C243:C250)</f>
        <v>0</v>
      </c>
      <c r="D242" s="53">
        <f>SUM(D243:D250)</f>
        <v>0</v>
      </c>
      <c r="E242" s="60">
        <f>SUM(E243:E250)</f>
        <v>116.629</v>
      </c>
    </row>
    <row r="243" ht="15" customHeight="1" spans="1:5">
      <c r="A243" s="50">
        <v>2081101</v>
      </c>
      <c r="B243" s="50" t="s">
        <v>89</v>
      </c>
      <c r="C243" s="53"/>
      <c r="D243" s="53"/>
      <c r="E243" s="60"/>
    </row>
    <row r="244" ht="15" customHeight="1" spans="1:5">
      <c r="A244" s="50">
        <v>2081102</v>
      </c>
      <c r="B244" s="50" t="s">
        <v>90</v>
      </c>
      <c r="C244" s="53"/>
      <c r="D244" s="53"/>
      <c r="E244" s="60"/>
    </row>
    <row r="245" ht="15" customHeight="1" spans="1:5">
      <c r="A245" s="50">
        <v>2081103</v>
      </c>
      <c r="B245" s="50" t="s">
        <v>91</v>
      </c>
      <c r="C245" s="53"/>
      <c r="D245" s="53"/>
      <c r="E245" s="60"/>
    </row>
    <row r="246" ht="15" customHeight="1" spans="1:5">
      <c r="A246" s="50">
        <v>2081104</v>
      </c>
      <c r="B246" s="50" t="s">
        <v>233</v>
      </c>
      <c r="C246" s="53"/>
      <c r="D246" s="53"/>
      <c r="E246" s="60"/>
    </row>
    <row r="247" ht="15" customHeight="1" spans="1:5">
      <c r="A247" s="50">
        <v>2081105</v>
      </c>
      <c r="B247" s="50" t="s">
        <v>234</v>
      </c>
      <c r="C247" s="53"/>
      <c r="D247" s="53"/>
      <c r="E247" s="60"/>
    </row>
    <row r="248" ht="15" customHeight="1" spans="1:5">
      <c r="A248" s="50">
        <v>2081106</v>
      </c>
      <c r="B248" s="50" t="s">
        <v>235</v>
      </c>
      <c r="C248" s="53"/>
      <c r="D248" s="53"/>
      <c r="E248" s="60"/>
    </row>
    <row r="249" ht="15" customHeight="1" spans="1:5">
      <c r="A249" s="50">
        <v>2081107</v>
      </c>
      <c r="B249" s="50" t="s">
        <v>236</v>
      </c>
      <c r="C249" s="53"/>
      <c r="D249" s="53"/>
      <c r="E249" s="60"/>
    </row>
    <row r="250" ht="15" customHeight="1" spans="1:5">
      <c r="A250" s="50">
        <v>2081199</v>
      </c>
      <c r="B250" s="50" t="s">
        <v>237</v>
      </c>
      <c r="C250" s="53"/>
      <c r="D250" s="53"/>
      <c r="E250" s="60">
        <v>116.629</v>
      </c>
    </row>
    <row r="251" ht="15" customHeight="1" spans="1:5">
      <c r="A251" s="50">
        <v>20816</v>
      </c>
      <c r="B251" s="51" t="s">
        <v>238</v>
      </c>
      <c r="C251" s="53">
        <f>SUM(C252:C255)</f>
        <v>0</v>
      </c>
      <c r="D251" s="53">
        <f>SUM(D252:D255)</f>
        <v>0</v>
      </c>
      <c r="E251" s="60">
        <f>SUM(E252:E255)</f>
        <v>0</v>
      </c>
    </row>
    <row r="252" ht="15" customHeight="1" spans="1:5">
      <c r="A252" s="50">
        <v>2081601</v>
      </c>
      <c r="B252" s="50" t="s">
        <v>89</v>
      </c>
      <c r="C252" s="53"/>
      <c r="D252" s="53"/>
      <c r="E252" s="60"/>
    </row>
    <row r="253" ht="15" customHeight="1" spans="1:5">
      <c r="A253" s="50">
        <v>2081602</v>
      </c>
      <c r="B253" s="50" t="s">
        <v>90</v>
      </c>
      <c r="C253" s="53"/>
      <c r="D253" s="53"/>
      <c r="E253" s="60"/>
    </row>
    <row r="254" ht="15" customHeight="1" spans="1:5">
      <c r="A254" s="50">
        <v>2081603</v>
      </c>
      <c r="B254" s="50" t="s">
        <v>91</v>
      </c>
      <c r="C254" s="53"/>
      <c r="D254" s="53"/>
      <c r="E254" s="60"/>
    </row>
    <row r="255" ht="15" customHeight="1" spans="1:5">
      <c r="A255" s="50">
        <v>2081699</v>
      </c>
      <c r="B255" s="50" t="s">
        <v>239</v>
      </c>
      <c r="C255" s="53"/>
      <c r="D255" s="53"/>
      <c r="E255" s="60"/>
    </row>
    <row r="256" ht="15" customHeight="1" spans="1:5">
      <c r="A256" s="50">
        <v>20819</v>
      </c>
      <c r="B256" s="51" t="s">
        <v>240</v>
      </c>
      <c r="C256" s="53">
        <f>SUM(C257:C258)</f>
        <v>0</v>
      </c>
      <c r="D256" s="53">
        <f>SUM(D257:D258)</f>
        <v>0</v>
      </c>
      <c r="E256" s="60">
        <f>SUM(E257:E258)</f>
        <v>0</v>
      </c>
    </row>
    <row r="257" ht="15" customHeight="1" spans="1:5">
      <c r="A257" s="50">
        <v>2081901</v>
      </c>
      <c r="B257" s="50" t="s">
        <v>241</v>
      </c>
      <c r="C257" s="53"/>
      <c r="D257" s="53"/>
      <c r="E257" s="60"/>
    </row>
    <row r="258" ht="15" customHeight="1" spans="1:5">
      <c r="A258" s="50">
        <v>2081902</v>
      </c>
      <c r="B258" s="50" t="s">
        <v>242</v>
      </c>
      <c r="C258" s="53"/>
      <c r="D258" s="53"/>
      <c r="E258" s="60"/>
    </row>
    <row r="259" ht="15" customHeight="1" spans="1:5">
      <c r="A259" s="50">
        <v>20820</v>
      </c>
      <c r="B259" s="51" t="s">
        <v>243</v>
      </c>
      <c r="C259" s="53">
        <f>SUM(C260:C261)</f>
        <v>0</v>
      </c>
      <c r="D259" s="53">
        <f>SUM(D260:D261)</f>
        <v>0</v>
      </c>
      <c r="E259" s="60">
        <f>SUM(E260:E261)</f>
        <v>0</v>
      </c>
    </row>
    <row r="260" ht="15" customHeight="1" spans="1:5">
      <c r="A260" s="50">
        <v>2082001</v>
      </c>
      <c r="B260" s="50" t="s">
        <v>244</v>
      </c>
      <c r="C260" s="53"/>
      <c r="D260" s="53"/>
      <c r="E260" s="60"/>
    </row>
    <row r="261" ht="15" customHeight="1" spans="1:5">
      <c r="A261" s="50">
        <v>2082002</v>
      </c>
      <c r="B261" s="50" t="s">
        <v>245</v>
      </c>
      <c r="C261" s="53"/>
      <c r="D261" s="53"/>
      <c r="E261" s="60"/>
    </row>
    <row r="262" ht="15" customHeight="1" spans="1:5">
      <c r="A262" s="50">
        <v>20821</v>
      </c>
      <c r="B262" s="51" t="s">
        <v>246</v>
      </c>
      <c r="C262" s="53">
        <f>SUM(C263:C264)</f>
        <v>0</v>
      </c>
      <c r="D262" s="53">
        <f>SUM(D263:D264)</f>
        <v>0</v>
      </c>
      <c r="E262" s="60">
        <f>SUM(E263:E264)</f>
        <v>0</v>
      </c>
    </row>
    <row r="263" ht="15" customHeight="1" spans="1:5">
      <c r="A263" s="50">
        <v>2082101</v>
      </c>
      <c r="B263" s="50" t="s">
        <v>247</v>
      </c>
      <c r="C263" s="53"/>
      <c r="D263" s="53"/>
      <c r="E263" s="60"/>
    </row>
    <row r="264" ht="15" customHeight="1" spans="1:5">
      <c r="A264" s="50">
        <v>2082102</v>
      </c>
      <c r="B264" s="50" t="s">
        <v>248</v>
      </c>
      <c r="C264" s="53"/>
      <c r="D264" s="53"/>
      <c r="E264" s="60"/>
    </row>
    <row r="265" ht="15" customHeight="1" spans="1:5">
      <c r="A265" s="50">
        <v>20825</v>
      </c>
      <c r="B265" s="51" t="s">
        <v>249</v>
      </c>
      <c r="C265" s="53">
        <f>SUM(C266:C267)</f>
        <v>0</v>
      </c>
      <c r="D265" s="53">
        <f>SUM(D266:D267)</f>
        <v>0</v>
      </c>
      <c r="E265" s="60">
        <f>E269</f>
        <v>0</v>
      </c>
    </row>
    <row r="266" ht="15" customHeight="1" spans="1:5">
      <c r="A266" s="50">
        <v>2082401</v>
      </c>
      <c r="B266" s="50" t="s">
        <v>250</v>
      </c>
      <c r="C266" s="53"/>
      <c r="D266" s="53"/>
      <c r="E266" s="60"/>
    </row>
    <row r="267" ht="15" customHeight="1" spans="1:5">
      <c r="A267" s="50">
        <v>2082402</v>
      </c>
      <c r="B267" s="50" t="s">
        <v>251</v>
      </c>
      <c r="C267" s="53"/>
      <c r="D267" s="53"/>
      <c r="E267" s="60"/>
    </row>
    <row r="268" ht="15" customHeight="1" spans="1:5">
      <c r="A268" s="50">
        <v>20825</v>
      </c>
      <c r="B268" s="51" t="s">
        <v>249</v>
      </c>
      <c r="C268" s="53">
        <f>SUM(C269:C270)</f>
        <v>0</v>
      </c>
      <c r="D268" s="53">
        <f>SUM(D269:D270)</f>
        <v>0</v>
      </c>
      <c r="E268" s="60">
        <f>SUM(E269:E270)</f>
        <v>0</v>
      </c>
    </row>
    <row r="269" ht="15" customHeight="1" spans="1:5">
      <c r="A269" s="50">
        <v>2082502</v>
      </c>
      <c r="B269" s="50" t="s">
        <v>252</v>
      </c>
      <c r="C269" s="53"/>
      <c r="D269" s="53"/>
      <c r="E269" s="60"/>
    </row>
    <row r="270" ht="15" customHeight="1" spans="1:5">
      <c r="A270" s="50">
        <v>2082502</v>
      </c>
      <c r="B270" s="50" t="s">
        <v>252</v>
      </c>
      <c r="C270" s="53"/>
      <c r="D270" s="53"/>
      <c r="E270" s="60"/>
    </row>
    <row r="271" ht="15" customHeight="1" spans="1:5">
      <c r="A271" s="50">
        <v>2082850</v>
      </c>
      <c r="B271" s="50" t="s">
        <v>97</v>
      </c>
      <c r="C271" s="53"/>
      <c r="D271" s="53"/>
      <c r="E271" s="60"/>
    </row>
    <row r="272" ht="15" customHeight="1" spans="1:5">
      <c r="A272" s="50">
        <v>2082899</v>
      </c>
      <c r="B272" s="50" t="s">
        <v>253</v>
      </c>
      <c r="C272" s="53"/>
      <c r="D272" s="53"/>
      <c r="E272" s="60"/>
    </row>
    <row r="273" ht="15" customHeight="1" spans="1:5">
      <c r="A273" s="50">
        <v>20899</v>
      </c>
      <c r="B273" s="51" t="s">
        <v>254</v>
      </c>
      <c r="C273" s="53">
        <f>C277</f>
        <v>0</v>
      </c>
      <c r="D273" s="53">
        <f>SUM(D274:D275)</f>
        <v>0</v>
      </c>
      <c r="E273" s="60">
        <f>E277</f>
        <v>0</v>
      </c>
    </row>
    <row r="274" ht="15" customHeight="1" spans="1:5">
      <c r="A274" s="50">
        <v>2083001</v>
      </c>
      <c r="B274" s="50" t="s">
        <v>255</v>
      </c>
      <c r="C274" s="53"/>
      <c r="D274" s="53"/>
      <c r="E274" s="60"/>
    </row>
    <row r="275" ht="15" customHeight="1" spans="1:5">
      <c r="A275" s="50">
        <v>2083099</v>
      </c>
      <c r="B275" s="50" t="s">
        <v>256</v>
      </c>
      <c r="C275" s="53"/>
      <c r="D275" s="53"/>
      <c r="E275" s="60"/>
    </row>
    <row r="276" ht="15" customHeight="1" spans="1:5">
      <c r="A276" s="50">
        <v>20899</v>
      </c>
      <c r="B276" s="51" t="s">
        <v>254</v>
      </c>
      <c r="C276" s="53">
        <f>C277</f>
        <v>0</v>
      </c>
      <c r="D276" s="53">
        <f>D277</f>
        <v>0</v>
      </c>
      <c r="E276" s="60">
        <f>E277</f>
        <v>0</v>
      </c>
    </row>
    <row r="277" ht="15" customHeight="1" spans="1:5">
      <c r="A277" s="50">
        <v>2089999</v>
      </c>
      <c r="B277" s="50" t="s">
        <v>257</v>
      </c>
      <c r="C277" s="53"/>
      <c r="D277" s="53"/>
      <c r="E277" s="60"/>
    </row>
    <row r="278" s="38" customFormat="1" ht="15" customHeight="1" spans="1:5">
      <c r="A278" s="50">
        <v>210</v>
      </c>
      <c r="B278" s="51" t="s">
        <v>258</v>
      </c>
      <c r="C278" s="53">
        <f>C311</f>
        <v>11</v>
      </c>
      <c r="D278" s="53">
        <f>D311+D315</f>
        <v>50</v>
      </c>
      <c r="E278" s="60">
        <f>E279+E284+E292+E296+E308+E311+E315+E321+E324+E326</f>
        <v>72.7025</v>
      </c>
    </row>
    <row r="279" ht="15" customHeight="1" spans="1:5">
      <c r="A279" s="50">
        <v>21001</v>
      </c>
      <c r="B279" s="51" t="s">
        <v>259</v>
      </c>
      <c r="C279" s="53">
        <f>SUM(C280:C283)</f>
        <v>0</v>
      </c>
      <c r="D279" s="53">
        <f>SUM(D280:D283)</f>
        <v>0</v>
      </c>
      <c r="E279" s="60">
        <f>SUM(E280:E283)</f>
        <v>0</v>
      </c>
    </row>
    <row r="280" ht="15" customHeight="1" spans="1:5">
      <c r="A280" s="50">
        <v>2100101</v>
      </c>
      <c r="B280" s="50" t="s">
        <v>89</v>
      </c>
      <c r="C280" s="53"/>
      <c r="D280" s="53"/>
      <c r="E280" s="60"/>
    </row>
    <row r="281" ht="15" customHeight="1" spans="1:5">
      <c r="A281" s="50">
        <v>2100102</v>
      </c>
      <c r="B281" s="50" t="s">
        <v>90</v>
      </c>
      <c r="C281" s="53"/>
      <c r="D281" s="53"/>
      <c r="E281" s="60"/>
    </row>
    <row r="282" ht="15" customHeight="1" spans="1:5">
      <c r="A282" s="50">
        <v>2100103</v>
      </c>
      <c r="B282" s="50" t="s">
        <v>91</v>
      </c>
      <c r="C282" s="53"/>
      <c r="D282" s="53"/>
      <c r="E282" s="60"/>
    </row>
    <row r="283" ht="15" customHeight="1" spans="1:5">
      <c r="A283" s="50">
        <v>2100199</v>
      </c>
      <c r="B283" s="50" t="s">
        <v>260</v>
      </c>
      <c r="C283" s="53"/>
      <c r="D283" s="53"/>
      <c r="E283" s="60"/>
    </row>
    <row r="284" ht="15" customHeight="1" spans="1:5">
      <c r="A284" s="50">
        <v>21002</v>
      </c>
      <c r="B284" s="51" t="s">
        <v>261</v>
      </c>
      <c r="C284" s="53">
        <f>SUM(C285:C291)</f>
        <v>0</v>
      </c>
      <c r="D284" s="53">
        <f>SUM(D285:D291)</f>
        <v>0</v>
      </c>
      <c r="E284" s="60">
        <f>SUM(E285:E291)</f>
        <v>0</v>
      </c>
    </row>
    <row r="285" ht="15" customHeight="1" spans="1:5">
      <c r="A285" s="50">
        <v>2100208</v>
      </c>
      <c r="B285" s="50" t="s">
        <v>262</v>
      </c>
      <c r="C285" s="53"/>
      <c r="D285" s="53"/>
      <c r="E285" s="60"/>
    </row>
    <row r="286" ht="15" customHeight="1" spans="1:5">
      <c r="A286" s="50">
        <v>2100209</v>
      </c>
      <c r="B286" s="50" t="s">
        <v>263</v>
      </c>
      <c r="C286" s="53"/>
      <c r="D286" s="53"/>
      <c r="E286" s="60"/>
    </row>
    <row r="287" ht="15" customHeight="1" spans="1:5">
      <c r="A287" s="50">
        <v>2100210</v>
      </c>
      <c r="B287" s="50" t="s">
        <v>264</v>
      </c>
      <c r="C287" s="53"/>
      <c r="D287" s="53"/>
      <c r="E287" s="60"/>
    </row>
    <row r="288" ht="15" customHeight="1" spans="1:5">
      <c r="A288" s="50">
        <v>2100211</v>
      </c>
      <c r="B288" s="50" t="s">
        <v>265</v>
      </c>
      <c r="C288" s="53"/>
      <c r="D288" s="53"/>
      <c r="E288" s="60"/>
    </row>
    <row r="289" ht="15" customHeight="1" spans="1:5">
      <c r="A289" s="50">
        <v>2100212</v>
      </c>
      <c r="B289" s="50" t="s">
        <v>266</v>
      </c>
      <c r="C289" s="53"/>
      <c r="D289" s="53"/>
      <c r="E289" s="60"/>
    </row>
    <row r="290" ht="15" customHeight="1" spans="1:5">
      <c r="A290" s="50">
        <v>2100213</v>
      </c>
      <c r="B290" s="50" t="s">
        <v>267</v>
      </c>
      <c r="C290" s="53"/>
      <c r="D290" s="53"/>
      <c r="E290" s="60"/>
    </row>
    <row r="291" ht="15" customHeight="1" spans="1:5">
      <c r="A291" s="50">
        <v>2100299</v>
      </c>
      <c r="B291" s="50" t="s">
        <v>268</v>
      </c>
      <c r="C291" s="53"/>
      <c r="D291" s="53"/>
      <c r="E291" s="60"/>
    </row>
    <row r="292" ht="15" customHeight="1" spans="1:5">
      <c r="A292" s="50">
        <v>21003</v>
      </c>
      <c r="B292" s="51" t="s">
        <v>269</v>
      </c>
      <c r="C292" s="53">
        <f>SUM(C293:C295)</f>
        <v>0</v>
      </c>
      <c r="D292" s="53">
        <f>SUM(D293:D295)</f>
        <v>0</v>
      </c>
      <c r="E292" s="60">
        <f>SUM(E293:E295)</f>
        <v>0</v>
      </c>
    </row>
    <row r="293" ht="15" customHeight="1" spans="1:5">
      <c r="A293" s="50">
        <v>2100301</v>
      </c>
      <c r="B293" s="50" t="s">
        <v>270</v>
      </c>
      <c r="C293" s="53"/>
      <c r="D293" s="53"/>
      <c r="E293" s="60"/>
    </row>
    <row r="294" ht="15" customHeight="1" spans="1:5">
      <c r="A294" s="50">
        <v>2100302</v>
      </c>
      <c r="B294" s="50" t="s">
        <v>271</v>
      </c>
      <c r="C294" s="53"/>
      <c r="D294" s="53"/>
      <c r="E294" s="60"/>
    </row>
    <row r="295" ht="15" customHeight="1" spans="1:5">
      <c r="A295" s="50">
        <v>2100399</v>
      </c>
      <c r="B295" s="50" t="s">
        <v>272</v>
      </c>
      <c r="C295" s="53"/>
      <c r="D295" s="53"/>
      <c r="E295" s="60"/>
    </row>
    <row r="296" ht="15" customHeight="1" spans="1:5">
      <c r="A296" s="50">
        <v>21004</v>
      </c>
      <c r="B296" s="51" t="s">
        <v>273</v>
      </c>
      <c r="C296" s="53">
        <f>SUM(C297:C307)</f>
        <v>0</v>
      </c>
      <c r="D296" s="53">
        <f>SUM(D297:D307)</f>
        <v>0</v>
      </c>
      <c r="E296" s="60">
        <f>SUM(E297:E307)</f>
        <v>0</v>
      </c>
    </row>
    <row r="297" ht="15" customHeight="1" spans="1:5">
      <c r="A297" s="50">
        <v>2100401</v>
      </c>
      <c r="B297" s="50" t="s">
        <v>274</v>
      </c>
      <c r="C297" s="53"/>
      <c r="D297" s="53"/>
      <c r="E297" s="60"/>
    </row>
    <row r="298" ht="15" customHeight="1" spans="1:5">
      <c r="A298" s="50">
        <v>2100402</v>
      </c>
      <c r="B298" s="50" t="s">
        <v>275</v>
      </c>
      <c r="C298" s="53"/>
      <c r="D298" s="53"/>
      <c r="E298" s="60"/>
    </row>
    <row r="299" ht="15" customHeight="1" spans="1:5">
      <c r="A299" s="50">
        <v>2100403</v>
      </c>
      <c r="B299" s="50" t="s">
        <v>276</v>
      </c>
      <c r="C299" s="53"/>
      <c r="D299" s="53"/>
      <c r="E299" s="60"/>
    </row>
    <row r="300" ht="15" customHeight="1" spans="1:5">
      <c r="A300" s="50">
        <v>2100404</v>
      </c>
      <c r="B300" s="50" t="s">
        <v>277</v>
      </c>
      <c r="C300" s="53"/>
      <c r="D300" s="53"/>
      <c r="E300" s="60"/>
    </row>
    <row r="301" ht="15" customHeight="1" spans="1:5">
      <c r="A301" s="50">
        <v>2100405</v>
      </c>
      <c r="B301" s="50" t="s">
        <v>278</v>
      </c>
      <c r="C301" s="53"/>
      <c r="D301" s="53"/>
      <c r="E301" s="60"/>
    </row>
    <row r="302" ht="15" customHeight="1" spans="1:5">
      <c r="A302" s="50">
        <v>2100406</v>
      </c>
      <c r="B302" s="50" t="s">
        <v>279</v>
      </c>
      <c r="C302" s="53"/>
      <c r="D302" s="53"/>
      <c r="E302" s="60"/>
    </row>
    <row r="303" ht="15" customHeight="1" spans="1:5">
      <c r="A303" s="50">
        <v>2100407</v>
      </c>
      <c r="B303" s="50" t="s">
        <v>280</v>
      </c>
      <c r="C303" s="53"/>
      <c r="D303" s="53"/>
      <c r="E303" s="60"/>
    </row>
    <row r="304" ht="15" customHeight="1" spans="1:5">
      <c r="A304" s="50">
        <v>2100408</v>
      </c>
      <c r="B304" s="50" t="s">
        <v>281</v>
      </c>
      <c r="C304" s="53"/>
      <c r="D304" s="53"/>
      <c r="E304" s="60"/>
    </row>
    <row r="305" ht="15" customHeight="1" spans="1:5">
      <c r="A305" s="50">
        <v>2100409</v>
      </c>
      <c r="B305" s="50" t="s">
        <v>282</v>
      </c>
      <c r="C305" s="53"/>
      <c r="D305" s="53"/>
      <c r="E305" s="60"/>
    </row>
    <row r="306" ht="15" customHeight="1" spans="1:5">
      <c r="A306" s="50">
        <v>2100410</v>
      </c>
      <c r="B306" s="50" t="s">
        <v>283</v>
      </c>
      <c r="C306" s="53"/>
      <c r="D306" s="53"/>
      <c r="E306" s="60"/>
    </row>
    <row r="307" ht="15" customHeight="1" spans="1:5">
      <c r="A307" s="50">
        <v>2100499</v>
      </c>
      <c r="B307" s="50" t="s">
        <v>284</v>
      </c>
      <c r="C307" s="53"/>
      <c r="D307" s="53"/>
      <c r="E307" s="60"/>
    </row>
    <row r="308" ht="15" customHeight="1" spans="1:5">
      <c r="A308" s="50">
        <v>21006</v>
      </c>
      <c r="B308" s="51" t="s">
        <v>285</v>
      </c>
      <c r="C308" s="53">
        <f>SUM(C309:C310)</f>
        <v>0</v>
      </c>
      <c r="D308" s="53">
        <f>SUM(D309:D310)</f>
        <v>0</v>
      </c>
      <c r="E308" s="60">
        <f>SUM(E309:E310)</f>
        <v>0</v>
      </c>
    </row>
    <row r="309" ht="15" customHeight="1" spans="1:5">
      <c r="A309" s="50">
        <v>2100601</v>
      </c>
      <c r="B309" s="50" t="s">
        <v>286</v>
      </c>
      <c r="C309" s="53"/>
      <c r="D309" s="53"/>
      <c r="E309" s="60"/>
    </row>
    <row r="310" ht="15" customHeight="1" spans="1:5">
      <c r="A310" s="50">
        <v>2100699</v>
      </c>
      <c r="B310" s="50" t="s">
        <v>287</v>
      </c>
      <c r="C310" s="53"/>
      <c r="D310" s="53"/>
      <c r="E310" s="60"/>
    </row>
    <row r="311" ht="15" customHeight="1" spans="1:5">
      <c r="A311" s="50">
        <v>21007</v>
      </c>
      <c r="B311" s="51" t="s">
        <v>288</v>
      </c>
      <c r="C311" s="53">
        <f>SUM(C312:C314)</f>
        <v>11</v>
      </c>
      <c r="D311" s="53">
        <f>SUM(D312:D314)</f>
        <v>10</v>
      </c>
      <c r="E311" s="60">
        <f>SUM(E312:E314)</f>
        <v>13.7446</v>
      </c>
    </row>
    <row r="312" ht="15" customHeight="1" spans="1:5">
      <c r="A312" s="50">
        <v>2100716</v>
      </c>
      <c r="B312" s="50" t="s">
        <v>289</v>
      </c>
      <c r="C312" s="53"/>
      <c r="D312" s="53"/>
      <c r="E312" s="60"/>
    </row>
    <row r="313" ht="15" customHeight="1" spans="1:5">
      <c r="A313" s="50">
        <v>2100717</v>
      </c>
      <c r="B313" s="50" t="s">
        <v>290</v>
      </c>
      <c r="C313" s="53"/>
      <c r="D313" s="53"/>
      <c r="E313" s="60"/>
    </row>
    <row r="314" ht="15" customHeight="1" spans="1:5">
      <c r="A314" s="50">
        <v>2100799</v>
      </c>
      <c r="B314" s="50" t="s">
        <v>291</v>
      </c>
      <c r="C314" s="53">
        <v>11</v>
      </c>
      <c r="D314" s="53">
        <v>10</v>
      </c>
      <c r="E314" s="60">
        <v>13.7446</v>
      </c>
    </row>
    <row r="315" ht="15" customHeight="1" spans="1:5">
      <c r="A315" s="50">
        <v>21011</v>
      </c>
      <c r="B315" s="51" t="s">
        <v>292</v>
      </c>
      <c r="C315" s="53">
        <f>SUM(C316:C319)</f>
        <v>0</v>
      </c>
      <c r="D315" s="53">
        <f>SUM(D316:D319)</f>
        <v>40</v>
      </c>
      <c r="E315" s="60">
        <f>SUM(E316:E319)</f>
        <v>58.9579</v>
      </c>
    </row>
    <row r="316" ht="15" customHeight="1" spans="1:5">
      <c r="A316" s="50">
        <v>2101101</v>
      </c>
      <c r="B316" s="50" t="s">
        <v>293</v>
      </c>
      <c r="C316" s="53"/>
      <c r="D316" s="53"/>
      <c r="E316" s="60"/>
    </row>
    <row r="317" ht="15" customHeight="1" spans="1:5">
      <c r="A317" s="50">
        <v>2101102</v>
      </c>
      <c r="B317" s="50" t="s">
        <v>294</v>
      </c>
      <c r="C317" s="53"/>
      <c r="D317" s="53"/>
      <c r="E317" s="60"/>
    </row>
    <row r="318" ht="15" customHeight="1" spans="1:5">
      <c r="A318" s="50">
        <v>2101103</v>
      </c>
      <c r="B318" s="50" t="s">
        <v>295</v>
      </c>
      <c r="C318" s="53"/>
      <c r="D318" s="53">
        <v>40</v>
      </c>
      <c r="E318" s="60">
        <v>58.9579</v>
      </c>
    </row>
    <row r="319" ht="15" customHeight="1" spans="1:5">
      <c r="A319" s="50">
        <v>2101199</v>
      </c>
      <c r="B319" s="50" t="s">
        <v>296</v>
      </c>
      <c r="C319" s="53"/>
      <c r="D319" s="53"/>
      <c r="E319" s="60"/>
    </row>
    <row r="320" ht="15" customHeight="1" spans="1:5">
      <c r="A320" s="50">
        <v>2101499</v>
      </c>
      <c r="B320" s="50" t="s">
        <v>297</v>
      </c>
      <c r="C320" s="53"/>
      <c r="D320" s="53"/>
      <c r="E320" s="60"/>
    </row>
    <row r="321" ht="15" customHeight="1" spans="1:5">
      <c r="A321" s="50">
        <v>21015</v>
      </c>
      <c r="B321" s="51" t="s">
        <v>298</v>
      </c>
      <c r="C321" s="53">
        <f>SUM(C322:C323)</f>
        <v>0</v>
      </c>
      <c r="D321" s="53">
        <f>SUM(D322:D323)</f>
        <v>0</v>
      </c>
      <c r="E321" s="60">
        <f>SUM(E322:E323)</f>
        <v>0</v>
      </c>
    </row>
    <row r="322" ht="15" customHeight="1" spans="1:5">
      <c r="A322" s="50">
        <v>2101550</v>
      </c>
      <c r="B322" s="50" t="s">
        <v>97</v>
      </c>
      <c r="C322" s="53"/>
      <c r="D322" s="53"/>
      <c r="E322" s="60"/>
    </row>
    <row r="323" ht="15" customHeight="1" spans="1:5">
      <c r="A323" s="50">
        <v>2101599</v>
      </c>
      <c r="B323" s="50" t="s">
        <v>299</v>
      </c>
      <c r="C323" s="53"/>
      <c r="D323" s="53"/>
      <c r="E323" s="60"/>
    </row>
    <row r="324" ht="15" customHeight="1" spans="1:5">
      <c r="A324" s="50">
        <v>21016</v>
      </c>
      <c r="B324" s="51" t="s">
        <v>300</v>
      </c>
      <c r="C324" s="53">
        <f>C325</f>
        <v>0</v>
      </c>
      <c r="D324" s="53">
        <f>D325</f>
        <v>0</v>
      </c>
      <c r="E324" s="60">
        <f>E325</f>
        <v>0</v>
      </c>
    </row>
    <row r="325" ht="15" customHeight="1" spans="1:5">
      <c r="A325" s="50">
        <v>2101601</v>
      </c>
      <c r="B325" s="50" t="s">
        <v>301</v>
      </c>
      <c r="C325" s="53"/>
      <c r="D325" s="53"/>
      <c r="E325" s="60"/>
    </row>
    <row r="326" ht="15" customHeight="1" spans="1:5">
      <c r="A326" s="50">
        <v>21099</v>
      </c>
      <c r="B326" s="51" t="s">
        <v>302</v>
      </c>
      <c r="C326" s="53">
        <f>C327</f>
        <v>0</v>
      </c>
      <c r="D326" s="53">
        <f>D327</f>
        <v>0</v>
      </c>
      <c r="E326" s="60">
        <f>E327</f>
        <v>0</v>
      </c>
    </row>
    <row r="327" ht="15" customHeight="1" spans="1:5">
      <c r="A327" s="50">
        <v>2109999</v>
      </c>
      <c r="B327" s="50" t="s">
        <v>303</v>
      </c>
      <c r="C327" s="53"/>
      <c r="D327" s="53"/>
      <c r="E327" s="60"/>
    </row>
    <row r="328" s="38" customFormat="1" ht="15" customHeight="1" spans="1:5">
      <c r="A328" s="50">
        <v>211</v>
      </c>
      <c r="B328" s="51" t="s">
        <v>304</v>
      </c>
      <c r="C328" s="53">
        <f>C388+C343</f>
        <v>640</v>
      </c>
      <c r="D328" s="53">
        <f>D343+D386</f>
        <v>200</v>
      </c>
      <c r="E328" s="60">
        <f>E329+E339+E343+E352+E355+E358+E361+E363+E365+E371+E373+E375+E386</f>
        <v>209.445395</v>
      </c>
    </row>
    <row r="329" ht="15" customHeight="1" spans="1:5">
      <c r="A329" s="50">
        <v>21101</v>
      </c>
      <c r="B329" s="51" t="s">
        <v>305</v>
      </c>
      <c r="C329" s="53">
        <f>SUM(C330:C338)</f>
        <v>0</v>
      </c>
      <c r="D329" s="53">
        <f>SUM(D330:D338)</f>
        <v>0</v>
      </c>
      <c r="E329" s="60">
        <f>SUM(E330:E338)</f>
        <v>0</v>
      </c>
    </row>
    <row r="330" ht="15" customHeight="1" spans="1:5">
      <c r="A330" s="50">
        <v>2110101</v>
      </c>
      <c r="B330" s="50" t="s">
        <v>89</v>
      </c>
      <c r="C330" s="53"/>
      <c r="D330" s="53"/>
      <c r="E330" s="60"/>
    </row>
    <row r="331" ht="15" customHeight="1" spans="1:5">
      <c r="A331" s="50">
        <v>2110102</v>
      </c>
      <c r="B331" s="50" t="s">
        <v>90</v>
      </c>
      <c r="C331" s="53"/>
      <c r="D331" s="53"/>
      <c r="E331" s="60"/>
    </row>
    <row r="332" ht="15" customHeight="1" spans="1:5">
      <c r="A332" s="50">
        <v>2110103</v>
      </c>
      <c r="B332" s="50" t="s">
        <v>91</v>
      </c>
      <c r="C332" s="53"/>
      <c r="D332" s="53"/>
      <c r="E332" s="60"/>
    </row>
    <row r="333" ht="15" customHeight="1" spans="1:5">
      <c r="A333" s="50">
        <v>2110104</v>
      </c>
      <c r="B333" s="50" t="s">
        <v>306</v>
      </c>
      <c r="C333" s="53"/>
      <c r="D333" s="53"/>
      <c r="E333" s="60"/>
    </row>
    <row r="334" ht="15" customHeight="1" spans="1:5">
      <c r="A334" s="50">
        <v>2110105</v>
      </c>
      <c r="B334" s="50" t="s">
        <v>307</v>
      </c>
      <c r="C334" s="53"/>
      <c r="D334" s="53"/>
      <c r="E334" s="60"/>
    </row>
    <row r="335" ht="15" customHeight="1" spans="1:5">
      <c r="A335" s="50">
        <v>2110106</v>
      </c>
      <c r="B335" s="50" t="s">
        <v>308</v>
      </c>
      <c r="C335" s="53"/>
      <c r="D335" s="53"/>
      <c r="E335" s="60"/>
    </row>
    <row r="336" ht="15" customHeight="1" spans="1:5">
      <c r="A336" s="50">
        <v>2110107</v>
      </c>
      <c r="B336" s="50" t="s">
        <v>309</v>
      </c>
      <c r="C336" s="53"/>
      <c r="D336" s="53"/>
      <c r="E336" s="60"/>
    </row>
    <row r="337" ht="15" customHeight="1" spans="1:5">
      <c r="A337" s="50">
        <v>2110108</v>
      </c>
      <c r="B337" s="50" t="s">
        <v>310</v>
      </c>
      <c r="C337" s="53"/>
      <c r="D337" s="53"/>
      <c r="E337" s="60"/>
    </row>
    <row r="338" ht="15" customHeight="1" spans="1:5">
      <c r="A338" s="50">
        <v>2110199</v>
      </c>
      <c r="B338" s="50" t="s">
        <v>311</v>
      </c>
      <c r="C338" s="53"/>
      <c r="D338" s="53"/>
      <c r="E338" s="60"/>
    </row>
    <row r="339" ht="15" customHeight="1" spans="1:5">
      <c r="A339" s="50">
        <v>21102</v>
      </c>
      <c r="B339" s="51" t="s">
        <v>312</v>
      </c>
      <c r="C339" s="53">
        <f>SUM(C340:C342)</f>
        <v>0</v>
      </c>
      <c r="D339" s="53">
        <f>SUM(D340:D342)</f>
        <v>0</v>
      </c>
      <c r="E339" s="60">
        <f>SUM(E340:E342)</f>
        <v>0</v>
      </c>
    </row>
    <row r="340" ht="15" customHeight="1" spans="1:5">
      <c r="A340" s="50">
        <v>2110203</v>
      </c>
      <c r="B340" s="50" t="s">
        <v>313</v>
      </c>
      <c r="C340" s="53"/>
      <c r="D340" s="53"/>
      <c r="E340" s="60"/>
    </row>
    <row r="341" ht="15" customHeight="1" spans="1:5">
      <c r="A341" s="50">
        <v>2110204</v>
      </c>
      <c r="B341" s="50" t="s">
        <v>314</v>
      </c>
      <c r="C341" s="53"/>
      <c r="D341" s="53"/>
      <c r="E341" s="60"/>
    </row>
    <row r="342" ht="15" customHeight="1" spans="1:5">
      <c r="A342" s="50">
        <v>2110299</v>
      </c>
      <c r="B342" s="50" t="s">
        <v>315</v>
      </c>
      <c r="C342" s="53"/>
      <c r="D342" s="53"/>
      <c r="E342" s="60"/>
    </row>
    <row r="343" ht="15" customHeight="1" spans="1:5">
      <c r="A343" s="50">
        <v>21103</v>
      </c>
      <c r="B343" s="51" t="s">
        <v>316</v>
      </c>
      <c r="C343" s="53">
        <f>SUM(C344:C351)</f>
        <v>250</v>
      </c>
      <c r="D343" s="53">
        <f>SUM(D344:D351)</f>
        <v>200</v>
      </c>
      <c r="E343" s="60">
        <f>SUM(E344:E351)</f>
        <v>209.445395</v>
      </c>
    </row>
    <row r="344" ht="15" customHeight="1" spans="1:5">
      <c r="A344" s="50">
        <v>2110301</v>
      </c>
      <c r="B344" s="50" t="s">
        <v>317</v>
      </c>
      <c r="C344" s="53">
        <v>250</v>
      </c>
      <c r="D344" s="53">
        <v>200</v>
      </c>
      <c r="E344" s="60">
        <v>209.445395</v>
      </c>
    </row>
    <row r="345" ht="15" customHeight="1" spans="1:5">
      <c r="A345" s="50">
        <v>2110302</v>
      </c>
      <c r="B345" s="50" t="s">
        <v>318</v>
      </c>
      <c r="C345" s="53"/>
      <c r="D345" s="53"/>
      <c r="E345" s="60"/>
    </row>
    <row r="346" ht="15" customHeight="1" spans="1:5">
      <c r="A346" s="50">
        <v>2110303</v>
      </c>
      <c r="B346" s="50" t="s">
        <v>319</v>
      </c>
      <c r="C346" s="53"/>
      <c r="D346" s="53"/>
      <c r="E346" s="60"/>
    </row>
    <row r="347" ht="15" customHeight="1" spans="1:5">
      <c r="A347" s="50">
        <v>2110304</v>
      </c>
      <c r="B347" s="50" t="s">
        <v>320</v>
      </c>
      <c r="C347" s="53"/>
      <c r="D347" s="53"/>
      <c r="E347" s="60"/>
    </row>
    <row r="348" ht="15" customHeight="1" spans="1:5">
      <c r="A348" s="50">
        <v>2110305</v>
      </c>
      <c r="B348" s="50" t="s">
        <v>321</v>
      </c>
      <c r="C348" s="53"/>
      <c r="D348" s="53"/>
      <c r="E348" s="60"/>
    </row>
    <row r="349" ht="15" customHeight="1" spans="1:5">
      <c r="A349" s="50">
        <v>2110306</v>
      </c>
      <c r="B349" s="50" t="s">
        <v>322</v>
      </c>
      <c r="C349" s="53"/>
      <c r="D349" s="53"/>
      <c r="E349" s="60"/>
    </row>
    <row r="350" ht="15" customHeight="1" spans="1:5">
      <c r="A350" s="50">
        <v>2110307</v>
      </c>
      <c r="B350" s="50" t="s">
        <v>323</v>
      </c>
      <c r="C350" s="53"/>
      <c r="D350" s="53"/>
      <c r="E350" s="60"/>
    </row>
    <row r="351" ht="15" customHeight="1" spans="1:5">
      <c r="A351" s="50">
        <v>2110399</v>
      </c>
      <c r="B351" s="50" t="s">
        <v>324</v>
      </c>
      <c r="C351" s="53"/>
      <c r="D351" s="53"/>
      <c r="E351" s="60"/>
    </row>
    <row r="352" ht="15" customHeight="1" spans="1:5">
      <c r="A352" s="50">
        <v>21104</v>
      </c>
      <c r="B352" s="51" t="s">
        <v>325</v>
      </c>
      <c r="C352" s="53">
        <f>SUM(C353:C353)</f>
        <v>0</v>
      </c>
      <c r="D352" s="53">
        <f>SUM(D353:D353)</f>
        <v>0</v>
      </c>
      <c r="E352" s="60">
        <f>SUM(E353:E353)</f>
        <v>0</v>
      </c>
    </row>
    <row r="353" ht="15" customHeight="1" spans="1:5">
      <c r="A353" s="50">
        <v>2110401</v>
      </c>
      <c r="B353" s="50" t="s">
        <v>326</v>
      </c>
      <c r="C353" s="53"/>
      <c r="D353" s="53"/>
      <c r="E353" s="60"/>
    </row>
    <row r="354" ht="15" customHeight="1" spans="1:5">
      <c r="A354" s="50">
        <v>2110699</v>
      </c>
      <c r="B354" s="50" t="s">
        <v>327</v>
      </c>
      <c r="C354" s="53"/>
      <c r="D354" s="53"/>
      <c r="E354" s="60"/>
    </row>
    <row r="355" ht="15" customHeight="1" spans="1:5">
      <c r="A355" s="50">
        <v>21107</v>
      </c>
      <c r="B355" s="51" t="s">
        <v>328</v>
      </c>
      <c r="C355" s="53">
        <f>SUM(C356:C357)</f>
        <v>0</v>
      </c>
      <c r="D355" s="53">
        <f>SUM(D356:D357)</f>
        <v>0</v>
      </c>
      <c r="E355" s="60">
        <f>SUM(E356:E357)</f>
        <v>0</v>
      </c>
    </row>
    <row r="356" ht="15" customHeight="1" spans="1:5">
      <c r="A356" s="50">
        <v>2110704</v>
      </c>
      <c r="B356" s="50" t="s">
        <v>329</v>
      </c>
      <c r="C356" s="53"/>
      <c r="D356" s="53"/>
      <c r="E356" s="60"/>
    </row>
    <row r="357" ht="15" customHeight="1" spans="1:5">
      <c r="A357" s="50">
        <v>2110799</v>
      </c>
      <c r="B357" s="50" t="s">
        <v>330</v>
      </c>
      <c r="C357" s="53"/>
      <c r="D357" s="53"/>
      <c r="E357" s="60"/>
    </row>
    <row r="358" ht="15" customHeight="1" spans="1:5">
      <c r="A358" s="50">
        <v>21108</v>
      </c>
      <c r="B358" s="51" t="s">
        <v>331</v>
      </c>
      <c r="C358" s="53">
        <f>SUM(C359:C360)</f>
        <v>0</v>
      </c>
      <c r="D358" s="53">
        <f>SUM(D359:D360)</f>
        <v>0</v>
      </c>
      <c r="E358" s="60">
        <f>SUM(E359:E360)</f>
        <v>0</v>
      </c>
    </row>
    <row r="359" ht="15" customHeight="1" spans="1:5">
      <c r="A359" s="50">
        <v>2110804</v>
      </c>
      <c r="B359" s="50" t="s">
        <v>332</v>
      </c>
      <c r="C359" s="53"/>
      <c r="D359" s="53"/>
      <c r="E359" s="60"/>
    </row>
    <row r="360" ht="15" customHeight="1" spans="1:5">
      <c r="A360" s="50">
        <v>2110899</v>
      </c>
      <c r="B360" s="50" t="s">
        <v>333</v>
      </c>
      <c r="C360" s="53"/>
      <c r="D360" s="53"/>
      <c r="E360" s="60"/>
    </row>
    <row r="361" ht="15" customHeight="1" spans="1:5">
      <c r="A361" s="50">
        <v>21109</v>
      </c>
      <c r="B361" s="51" t="s">
        <v>334</v>
      </c>
      <c r="C361" s="53">
        <f>C362</f>
        <v>0</v>
      </c>
      <c r="D361" s="53">
        <f>D362</f>
        <v>0</v>
      </c>
      <c r="E361" s="60">
        <f>E362</f>
        <v>0</v>
      </c>
    </row>
    <row r="362" ht="15" customHeight="1" spans="1:5">
      <c r="A362" s="50">
        <v>2110901</v>
      </c>
      <c r="B362" s="50" t="s">
        <v>335</v>
      </c>
      <c r="C362" s="53"/>
      <c r="D362" s="53"/>
      <c r="E362" s="60"/>
    </row>
    <row r="363" ht="15" customHeight="1" spans="1:5">
      <c r="A363" s="50">
        <v>21110</v>
      </c>
      <c r="B363" s="51" t="s">
        <v>336</v>
      </c>
      <c r="C363" s="53">
        <f>C364</f>
        <v>0</v>
      </c>
      <c r="D363" s="53">
        <f>D364</f>
        <v>0</v>
      </c>
      <c r="E363" s="60">
        <f>E364</f>
        <v>0</v>
      </c>
    </row>
    <row r="364" ht="15" customHeight="1" spans="1:5">
      <c r="A364" s="50">
        <v>2111001</v>
      </c>
      <c r="B364" s="50" t="s">
        <v>337</v>
      </c>
      <c r="C364" s="53"/>
      <c r="D364" s="53"/>
      <c r="E364" s="60"/>
    </row>
    <row r="365" ht="15" customHeight="1" spans="1:5">
      <c r="A365" s="50">
        <v>21111</v>
      </c>
      <c r="B365" s="51" t="s">
        <v>338</v>
      </c>
      <c r="C365" s="53">
        <f>SUM(C366:C370)</f>
        <v>0</v>
      </c>
      <c r="D365" s="53">
        <f>SUM(D366:D370)</f>
        <v>0</v>
      </c>
      <c r="E365" s="60">
        <f>SUM(E366:E370)</f>
        <v>0</v>
      </c>
    </row>
    <row r="366" ht="15" customHeight="1" spans="1:5">
      <c r="A366" s="50">
        <v>2111101</v>
      </c>
      <c r="B366" s="50" t="s">
        <v>339</v>
      </c>
      <c r="C366" s="53"/>
      <c r="D366" s="53"/>
      <c r="E366" s="60"/>
    </row>
    <row r="367" ht="15" customHeight="1" spans="1:5">
      <c r="A367" s="50">
        <v>2111102</v>
      </c>
      <c r="B367" s="50" t="s">
        <v>340</v>
      </c>
      <c r="C367" s="53"/>
      <c r="D367" s="53"/>
      <c r="E367" s="60"/>
    </row>
    <row r="368" ht="15" customHeight="1" spans="1:5">
      <c r="A368" s="50">
        <v>2111103</v>
      </c>
      <c r="B368" s="50" t="s">
        <v>341</v>
      </c>
      <c r="C368" s="53"/>
      <c r="D368" s="53"/>
      <c r="E368" s="60"/>
    </row>
    <row r="369" ht="15" customHeight="1" spans="1:5">
      <c r="A369" s="50">
        <v>2111104</v>
      </c>
      <c r="B369" s="50" t="s">
        <v>342</v>
      </c>
      <c r="C369" s="53"/>
      <c r="D369" s="53"/>
      <c r="E369" s="60"/>
    </row>
    <row r="370" ht="15" customHeight="1" spans="1:5">
      <c r="A370" s="50">
        <v>2111199</v>
      </c>
      <c r="B370" s="50" t="s">
        <v>343</v>
      </c>
      <c r="C370" s="53"/>
      <c r="D370" s="53"/>
      <c r="E370" s="60"/>
    </row>
    <row r="371" ht="15" customHeight="1" spans="1:5">
      <c r="A371" s="50">
        <v>21112</v>
      </c>
      <c r="B371" s="51" t="s">
        <v>344</v>
      </c>
      <c r="C371" s="53">
        <f>C372</f>
        <v>0</v>
      </c>
      <c r="D371" s="53">
        <f>D372</f>
        <v>0</v>
      </c>
      <c r="E371" s="60">
        <f>E372</f>
        <v>0</v>
      </c>
    </row>
    <row r="372" ht="15" customHeight="1" spans="1:5">
      <c r="A372" s="50">
        <v>2111201</v>
      </c>
      <c r="B372" s="50" t="s">
        <v>345</v>
      </c>
      <c r="C372" s="53"/>
      <c r="D372" s="53"/>
      <c r="E372" s="60"/>
    </row>
    <row r="373" ht="15" customHeight="1" spans="1:5">
      <c r="A373" s="50">
        <v>21113</v>
      </c>
      <c r="B373" s="51" t="s">
        <v>346</v>
      </c>
      <c r="C373" s="53">
        <f>C374</f>
        <v>0</v>
      </c>
      <c r="D373" s="53">
        <f>D374</f>
        <v>0</v>
      </c>
      <c r="E373" s="60">
        <f>E374</f>
        <v>0</v>
      </c>
    </row>
    <row r="374" ht="15" customHeight="1" spans="1:5">
      <c r="A374" s="50">
        <v>2111301</v>
      </c>
      <c r="B374" s="50" t="s">
        <v>347</v>
      </c>
      <c r="C374" s="53"/>
      <c r="D374" s="53"/>
      <c r="E374" s="60"/>
    </row>
    <row r="375" ht="15" customHeight="1" spans="1:5">
      <c r="A375" s="50">
        <v>21114</v>
      </c>
      <c r="B375" s="51" t="s">
        <v>348</v>
      </c>
      <c r="C375" s="53">
        <f>SUM(C376:C385)</f>
        <v>0</v>
      </c>
      <c r="D375" s="53">
        <f>SUM(D376:D385)</f>
        <v>0</v>
      </c>
      <c r="E375" s="60">
        <f>SUM(E376:E385)</f>
        <v>0</v>
      </c>
    </row>
    <row r="376" ht="15" customHeight="1" spans="1:5">
      <c r="A376" s="50">
        <v>2111401</v>
      </c>
      <c r="B376" s="50" t="s">
        <v>89</v>
      </c>
      <c r="C376" s="53"/>
      <c r="D376" s="53"/>
      <c r="E376" s="60"/>
    </row>
    <row r="377" ht="15" customHeight="1" spans="1:5">
      <c r="A377" s="50">
        <v>2111402</v>
      </c>
      <c r="B377" s="50" t="s">
        <v>90</v>
      </c>
      <c r="C377" s="53"/>
      <c r="D377" s="53"/>
      <c r="E377" s="60"/>
    </row>
    <row r="378" ht="15" customHeight="1" spans="1:5">
      <c r="A378" s="50">
        <v>2111403</v>
      </c>
      <c r="B378" s="50" t="s">
        <v>91</v>
      </c>
      <c r="C378" s="53"/>
      <c r="D378" s="53"/>
      <c r="E378" s="60"/>
    </row>
    <row r="379" ht="15" customHeight="1" spans="1:5">
      <c r="A379" s="50">
        <v>2111406</v>
      </c>
      <c r="B379" s="50" t="s">
        <v>349</v>
      </c>
      <c r="C379" s="53"/>
      <c r="D379" s="53"/>
      <c r="E379" s="60"/>
    </row>
    <row r="380" ht="15" customHeight="1" spans="1:5">
      <c r="A380" s="50">
        <v>2111407</v>
      </c>
      <c r="B380" s="50" t="s">
        <v>350</v>
      </c>
      <c r="C380" s="53"/>
      <c r="D380" s="53"/>
      <c r="E380" s="60"/>
    </row>
    <row r="381" ht="15" customHeight="1" spans="1:5">
      <c r="A381" s="50">
        <v>2111408</v>
      </c>
      <c r="B381" s="50" t="s">
        <v>351</v>
      </c>
      <c r="C381" s="53"/>
      <c r="D381" s="53"/>
      <c r="E381" s="60"/>
    </row>
    <row r="382" ht="15" customHeight="1" spans="1:5">
      <c r="A382" s="50">
        <v>2111411</v>
      </c>
      <c r="B382" s="50" t="s">
        <v>114</v>
      </c>
      <c r="C382" s="53"/>
      <c r="D382" s="53"/>
      <c r="E382" s="60"/>
    </row>
    <row r="383" ht="15" customHeight="1" spans="1:5">
      <c r="A383" s="50">
        <v>2111413</v>
      </c>
      <c r="B383" s="50" t="s">
        <v>352</v>
      </c>
      <c r="C383" s="53"/>
      <c r="D383" s="53"/>
      <c r="E383" s="60"/>
    </row>
    <row r="384" ht="15" customHeight="1" spans="1:5">
      <c r="A384" s="50">
        <v>2111450</v>
      </c>
      <c r="B384" s="50" t="s">
        <v>97</v>
      </c>
      <c r="C384" s="53"/>
      <c r="D384" s="53"/>
      <c r="E384" s="60"/>
    </row>
    <row r="385" ht="15" customHeight="1" spans="1:5">
      <c r="A385" s="50">
        <v>2111499</v>
      </c>
      <c r="B385" s="50" t="s">
        <v>353</v>
      </c>
      <c r="C385" s="53"/>
      <c r="D385" s="53"/>
      <c r="E385" s="60"/>
    </row>
    <row r="386" ht="15" customHeight="1" spans="1:5">
      <c r="A386" s="50">
        <v>21199</v>
      </c>
      <c r="B386" s="51" t="s">
        <v>354</v>
      </c>
      <c r="C386" s="53">
        <f>C388</f>
        <v>390</v>
      </c>
      <c r="D386" s="53">
        <f>D388</f>
        <v>0</v>
      </c>
      <c r="E386" s="60">
        <f>E388</f>
        <v>0</v>
      </c>
    </row>
    <row r="387" ht="15" customHeight="1" spans="1:5">
      <c r="A387" s="50">
        <v>2119999</v>
      </c>
      <c r="B387" s="50" t="s">
        <v>355</v>
      </c>
      <c r="C387" s="53"/>
      <c r="D387" s="53"/>
      <c r="E387" s="60"/>
    </row>
    <row r="388" ht="15" customHeight="1" spans="1:5">
      <c r="A388" s="50">
        <v>2119999</v>
      </c>
      <c r="B388" s="50" t="s">
        <v>354</v>
      </c>
      <c r="C388" s="53">
        <v>390</v>
      </c>
      <c r="D388" s="53"/>
      <c r="E388" s="60"/>
    </row>
    <row r="389" s="38" customFormat="1" ht="15" customHeight="1" spans="1:5">
      <c r="A389" s="50">
        <v>212</v>
      </c>
      <c r="B389" s="51" t="s">
        <v>356</v>
      </c>
      <c r="C389" s="53">
        <f>C390+C406+C410+C403</f>
        <v>1000</v>
      </c>
      <c r="D389" s="53">
        <f>D390+D401+D403+D406+D408+D410</f>
        <v>7591</v>
      </c>
      <c r="E389" s="60">
        <f>E390+E401+E403+E406</f>
        <v>18069.369992</v>
      </c>
    </row>
    <row r="390" ht="14" customHeight="1" spans="1:5">
      <c r="A390" s="50">
        <v>21201</v>
      </c>
      <c r="B390" s="51" t="s">
        <v>357</v>
      </c>
      <c r="C390" s="53"/>
      <c r="D390" s="53">
        <f>SUM(D391:D400)</f>
        <v>7591</v>
      </c>
      <c r="E390" s="60">
        <f>E400</f>
        <v>16916.24</v>
      </c>
    </row>
    <row r="391" ht="15" customHeight="1" spans="1:5">
      <c r="A391" s="50">
        <v>2120101</v>
      </c>
      <c r="B391" s="50" t="s">
        <v>89</v>
      </c>
      <c r="C391" s="53"/>
      <c r="D391" s="53"/>
      <c r="E391" s="60"/>
    </row>
    <row r="392" ht="15" customHeight="1" spans="1:5">
      <c r="A392" s="50">
        <v>2120102</v>
      </c>
      <c r="B392" s="50" t="s">
        <v>90</v>
      </c>
      <c r="C392" s="53"/>
      <c r="D392" s="53"/>
      <c r="E392" s="60"/>
    </row>
    <row r="393" ht="15" customHeight="1" spans="1:5">
      <c r="A393" s="50">
        <v>2120103</v>
      </c>
      <c r="B393" s="50" t="s">
        <v>91</v>
      </c>
      <c r="C393" s="53"/>
      <c r="D393" s="53"/>
      <c r="E393" s="60"/>
    </row>
    <row r="394" ht="15" customHeight="1" spans="1:5">
      <c r="A394" s="50">
        <v>2120104</v>
      </c>
      <c r="B394" s="50" t="s">
        <v>358</v>
      </c>
      <c r="C394" s="53"/>
      <c r="D394" s="53"/>
      <c r="E394" s="60"/>
    </row>
    <row r="395" ht="15" customHeight="1" spans="1:5">
      <c r="A395" s="50">
        <v>2120105</v>
      </c>
      <c r="B395" s="50" t="s">
        <v>359</v>
      </c>
      <c r="C395" s="53"/>
      <c r="D395" s="53"/>
      <c r="E395" s="60"/>
    </row>
    <row r="396" ht="15" customHeight="1" spans="1:5">
      <c r="A396" s="50">
        <v>2120106</v>
      </c>
      <c r="B396" s="50" t="s">
        <v>360</v>
      </c>
      <c r="C396" s="53"/>
      <c r="D396" s="53"/>
      <c r="E396" s="60"/>
    </row>
    <row r="397" ht="15" customHeight="1" spans="1:5">
      <c r="A397" s="50">
        <v>2120107</v>
      </c>
      <c r="B397" s="50" t="s">
        <v>361</v>
      </c>
      <c r="C397" s="53"/>
      <c r="D397" s="53"/>
      <c r="E397" s="60"/>
    </row>
    <row r="398" ht="15" customHeight="1" spans="1:5">
      <c r="A398" s="50">
        <v>2120109</v>
      </c>
      <c r="B398" s="50" t="s">
        <v>362</v>
      </c>
      <c r="C398" s="53"/>
      <c r="D398" s="53"/>
      <c r="E398" s="60"/>
    </row>
    <row r="399" ht="15" customHeight="1" spans="1:5">
      <c r="A399" s="50">
        <v>2120110</v>
      </c>
      <c r="B399" s="50" t="s">
        <v>363</v>
      </c>
      <c r="C399" s="53"/>
      <c r="D399" s="53"/>
      <c r="E399" s="60"/>
    </row>
    <row r="400" ht="15" customHeight="1" spans="1:5">
      <c r="A400" s="50">
        <v>2120199</v>
      </c>
      <c r="B400" s="50" t="s">
        <v>364</v>
      </c>
      <c r="C400" s="53"/>
      <c r="D400" s="53">
        <v>7591</v>
      </c>
      <c r="E400" s="60">
        <v>16916.24</v>
      </c>
    </row>
    <row r="401" ht="15" customHeight="1" spans="1:5">
      <c r="A401" s="50">
        <v>21202</v>
      </c>
      <c r="B401" s="51" t="s">
        <v>365</v>
      </c>
      <c r="C401" s="53"/>
      <c r="D401" s="53"/>
      <c r="E401" s="60">
        <f>E402</f>
        <v>953.642635</v>
      </c>
    </row>
    <row r="402" ht="15" customHeight="1" spans="1:5">
      <c r="A402" s="50">
        <v>2120201</v>
      </c>
      <c r="B402" s="50" t="s">
        <v>366</v>
      </c>
      <c r="C402" s="53"/>
      <c r="D402" s="53"/>
      <c r="E402" s="60">
        <v>953.642635</v>
      </c>
    </row>
    <row r="403" ht="15" customHeight="1" spans="1:5">
      <c r="A403" s="50">
        <v>21203</v>
      </c>
      <c r="B403" s="51" t="s">
        <v>367</v>
      </c>
      <c r="C403" s="53">
        <f>SUM(C404:C405)</f>
        <v>200</v>
      </c>
      <c r="D403" s="53">
        <f>SUM(D404:D405)</f>
        <v>0</v>
      </c>
      <c r="E403" s="60">
        <f>SUM(E404:E405)</f>
        <v>171.099</v>
      </c>
    </row>
    <row r="404" ht="15" customHeight="1" spans="1:5">
      <c r="A404" s="50">
        <v>2120303</v>
      </c>
      <c r="B404" s="50" t="s">
        <v>368</v>
      </c>
      <c r="C404" s="53"/>
      <c r="D404" s="53"/>
      <c r="E404" s="60"/>
    </row>
    <row r="405" ht="15" customHeight="1" spans="1:5">
      <c r="A405" s="50">
        <v>2120399</v>
      </c>
      <c r="B405" s="50" t="s">
        <v>369</v>
      </c>
      <c r="C405" s="53">
        <v>200</v>
      </c>
      <c r="D405" s="53"/>
      <c r="E405" s="60">
        <v>171.099</v>
      </c>
    </row>
    <row r="406" ht="15" customHeight="1" spans="1:5">
      <c r="A406" s="50">
        <v>21205</v>
      </c>
      <c r="B406" s="51" t="s">
        <v>370</v>
      </c>
      <c r="C406" s="53">
        <f t="shared" ref="C406" si="0">C407</f>
        <v>200</v>
      </c>
      <c r="D406" s="53">
        <f t="shared" ref="D406" si="1">D407</f>
        <v>0</v>
      </c>
      <c r="E406" s="60">
        <f t="shared" ref="E406" si="2">E407</f>
        <v>28.388357</v>
      </c>
    </row>
    <row r="407" ht="15" customHeight="1" spans="1:5">
      <c r="A407" s="50">
        <v>2120501</v>
      </c>
      <c r="B407" s="50" t="s">
        <v>371</v>
      </c>
      <c r="C407" s="53">
        <v>200</v>
      </c>
      <c r="D407" s="53"/>
      <c r="E407" s="60">
        <v>28.388357</v>
      </c>
    </row>
    <row r="408" ht="15" customHeight="1" spans="1:5">
      <c r="A408" s="50">
        <v>21206</v>
      </c>
      <c r="B408" s="51" t="s">
        <v>372</v>
      </c>
      <c r="C408" s="53">
        <f>C409</f>
        <v>0</v>
      </c>
      <c r="D408" s="53">
        <f>D409</f>
        <v>0</v>
      </c>
      <c r="E408" s="60">
        <f>E409</f>
        <v>0</v>
      </c>
    </row>
    <row r="409" ht="15" customHeight="1" spans="1:5">
      <c r="A409" s="50">
        <v>2120601</v>
      </c>
      <c r="B409" s="50" t="s">
        <v>373</v>
      </c>
      <c r="C409" s="53"/>
      <c r="D409" s="53"/>
      <c r="E409" s="60"/>
    </row>
    <row r="410" ht="15" customHeight="1" spans="1:5">
      <c r="A410" s="50">
        <v>21299</v>
      </c>
      <c r="B410" s="51" t="s">
        <v>374</v>
      </c>
      <c r="C410" s="53">
        <f>C411</f>
        <v>600</v>
      </c>
      <c r="D410" s="53">
        <f>D411</f>
        <v>0</v>
      </c>
      <c r="E410" s="60">
        <f>E411</f>
        <v>0</v>
      </c>
    </row>
    <row r="411" ht="15" customHeight="1" spans="1:5">
      <c r="A411" s="50">
        <v>2129999</v>
      </c>
      <c r="B411" s="50" t="s">
        <v>375</v>
      </c>
      <c r="C411" s="53">
        <v>600</v>
      </c>
      <c r="D411" s="53"/>
      <c r="E411" s="60"/>
    </row>
    <row r="412" s="38" customFormat="1" ht="15" customHeight="1" spans="1:5">
      <c r="A412" s="50">
        <v>213</v>
      </c>
      <c r="B412" s="51" t="s">
        <v>376</v>
      </c>
      <c r="C412" s="53">
        <f>C413+C439+C462+C490+C509+C511+C514</f>
        <v>3500</v>
      </c>
      <c r="D412" s="53">
        <f>D413+D514</f>
        <v>1000</v>
      </c>
      <c r="E412" s="60">
        <f>E413+E439+E462+E503+E514</f>
        <v>10618.403902</v>
      </c>
    </row>
    <row r="413" ht="15" customHeight="1" spans="1:5">
      <c r="A413" s="50">
        <v>21301</v>
      </c>
      <c r="B413" s="51" t="s">
        <v>377</v>
      </c>
      <c r="C413" s="53">
        <f>SUM(C414:C438)</f>
        <v>2300</v>
      </c>
      <c r="D413" s="53">
        <v>1000</v>
      </c>
      <c r="E413" s="60">
        <f>SUM(E414:E438)</f>
        <v>5217.610448</v>
      </c>
    </row>
    <row r="414" ht="15" customHeight="1" spans="1:5">
      <c r="A414" s="50">
        <v>2130101</v>
      </c>
      <c r="B414" s="50" t="s">
        <v>89</v>
      </c>
      <c r="C414" s="53"/>
      <c r="D414" s="53"/>
      <c r="E414" s="60"/>
    </row>
    <row r="415" ht="15" customHeight="1" spans="1:5">
      <c r="A415" s="50">
        <v>2130102</v>
      </c>
      <c r="B415" s="50" t="s">
        <v>90</v>
      </c>
      <c r="C415" s="53"/>
      <c r="D415" s="53"/>
      <c r="E415" s="60"/>
    </row>
    <row r="416" ht="15" customHeight="1" spans="1:5">
      <c r="A416" s="50">
        <v>2130103</v>
      </c>
      <c r="B416" s="50" t="s">
        <v>91</v>
      </c>
      <c r="C416" s="53"/>
      <c r="D416" s="53"/>
      <c r="E416" s="60"/>
    </row>
    <row r="417" ht="15" customHeight="1" spans="1:5">
      <c r="A417" s="50">
        <v>2130104</v>
      </c>
      <c r="B417" s="50" t="s">
        <v>97</v>
      </c>
      <c r="C417" s="53"/>
      <c r="D417" s="53"/>
      <c r="E417" s="60"/>
    </row>
    <row r="418" ht="15" customHeight="1" spans="1:5">
      <c r="A418" s="50">
        <v>2130105</v>
      </c>
      <c r="B418" s="50" t="s">
        <v>378</v>
      </c>
      <c r="C418" s="53"/>
      <c r="D418" s="53"/>
      <c r="E418" s="60"/>
    </row>
    <row r="419" ht="15" customHeight="1" spans="1:5">
      <c r="A419" s="50">
        <v>2130106</v>
      </c>
      <c r="B419" s="50" t="s">
        <v>379</v>
      </c>
      <c r="C419" s="53"/>
      <c r="D419" s="53"/>
      <c r="E419" s="60"/>
    </row>
    <row r="420" ht="15" customHeight="1" spans="1:5">
      <c r="A420" s="50">
        <v>2130108</v>
      </c>
      <c r="B420" s="50" t="s">
        <v>380</v>
      </c>
      <c r="C420" s="53"/>
      <c r="D420" s="53"/>
      <c r="E420" s="60"/>
    </row>
    <row r="421" ht="15" customHeight="1" spans="1:5">
      <c r="A421" s="50">
        <v>2130109</v>
      </c>
      <c r="B421" s="50" t="s">
        <v>381</v>
      </c>
      <c r="C421" s="53"/>
      <c r="D421" s="53"/>
      <c r="E421" s="60"/>
    </row>
    <row r="422" ht="15" customHeight="1" spans="1:5">
      <c r="A422" s="50">
        <v>2130110</v>
      </c>
      <c r="B422" s="50" t="s">
        <v>382</v>
      </c>
      <c r="C422" s="53"/>
      <c r="D422" s="53"/>
      <c r="E422" s="60"/>
    </row>
    <row r="423" ht="15" customHeight="1" spans="1:5">
      <c r="A423" s="50">
        <v>2130111</v>
      </c>
      <c r="B423" s="50" t="s">
        <v>383</v>
      </c>
      <c r="C423" s="53"/>
      <c r="D423" s="53"/>
      <c r="E423" s="60"/>
    </row>
    <row r="424" ht="15" customHeight="1" spans="1:5">
      <c r="A424" s="50">
        <v>2130112</v>
      </c>
      <c r="B424" s="50" t="s">
        <v>384</v>
      </c>
      <c r="C424" s="53"/>
      <c r="D424" s="53"/>
      <c r="E424" s="60"/>
    </row>
    <row r="425" ht="15" customHeight="1" spans="1:5">
      <c r="A425" s="50">
        <v>2130114</v>
      </c>
      <c r="B425" s="50" t="s">
        <v>385</v>
      </c>
      <c r="C425" s="53"/>
      <c r="D425" s="53"/>
      <c r="E425" s="60"/>
    </row>
    <row r="426" ht="15" customHeight="1" spans="1:5">
      <c r="A426" s="50">
        <v>2130119</v>
      </c>
      <c r="B426" s="50" t="s">
        <v>386</v>
      </c>
      <c r="C426" s="53"/>
      <c r="D426" s="53"/>
      <c r="E426" s="60"/>
    </row>
    <row r="427" ht="15" customHeight="1" spans="1:5">
      <c r="A427" s="50">
        <v>2130120</v>
      </c>
      <c r="B427" s="50" t="s">
        <v>387</v>
      </c>
      <c r="C427" s="53"/>
      <c r="D427" s="53"/>
      <c r="E427" s="60"/>
    </row>
    <row r="428" ht="15" customHeight="1" spans="1:5">
      <c r="A428" s="50">
        <v>2130121</v>
      </c>
      <c r="B428" s="50" t="s">
        <v>388</v>
      </c>
      <c r="C428" s="53"/>
      <c r="D428" s="53"/>
      <c r="E428" s="60"/>
    </row>
    <row r="429" ht="15" customHeight="1" spans="1:5">
      <c r="A429" s="50">
        <v>2130122</v>
      </c>
      <c r="B429" s="50" t="s">
        <v>389</v>
      </c>
      <c r="C429" s="53"/>
      <c r="D429" s="53"/>
      <c r="E429" s="60"/>
    </row>
    <row r="430" ht="15" customHeight="1" spans="1:5">
      <c r="A430" s="50">
        <v>2130122</v>
      </c>
      <c r="B430" s="50" t="s">
        <v>389</v>
      </c>
      <c r="C430" s="53">
        <v>460</v>
      </c>
      <c r="D430" s="53">
        <v>0</v>
      </c>
      <c r="E430" s="60">
        <v>544.858306</v>
      </c>
    </row>
    <row r="431" ht="15" customHeight="1" spans="1:5">
      <c r="A431" s="50">
        <v>2130125</v>
      </c>
      <c r="B431" s="50" t="s">
        <v>390</v>
      </c>
      <c r="C431" s="53"/>
      <c r="D431" s="53"/>
      <c r="E431" s="60"/>
    </row>
    <row r="432" ht="15" customHeight="1" spans="1:5">
      <c r="A432" s="50">
        <v>2130126</v>
      </c>
      <c r="B432" s="50" t="s">
        <v>391</v>
      </c>
      <c r="C432" s="53"/>
      <c r="D432" s="53"/>
      <c r="E432" s="60">
        <v>1565.230974</v>
      </c>
    </row>
    <row r="433" ht="15" customHeight="1" spans="1:5">
      <c r="A433" s="50">
        <v>2130135</v>
      </c>
      <c r="B433" s="50" t="s">
        <v>392</v>
      </c>
      <c r="C433" s="53"/>
      <c r="D433" s="53"/>
      <c r="E433" s="60"/>
    </row>
    <row r="434" ht="15" customHeight="1" spans="1:5">
      <c r="A434" s="50">
        <v>2130142</v>
      </c>
      <c r="B434" s="50" t="s">
        <v>393</v>
      </c>
      <c r="C434" s="53">
        <v>340</v>
      </c>
      <c r="D434" s="53">
        <v>0</v>
      </c>
      <c r="E434" s="60"/>
    </row>
    <row r="435" ht="15" customHeight="1" spans="1:5">
      <c r="A435" s="50">
        <v>2130199</v>
      </c>
      <c r="B435" s="50" t="s">
        <v>394</v>
      </c>
      <c r="C435" s="53">
        <v>1500</v>
      </c>
      <c r="D435" s="53">
        <v>0</v>
      </c>
      <c r="E435" s="60">
        <v>3107.521168</v>
      </c>
    </row>
    <row r="436" ht="15" customHeight="1" spans="1:5">
      <c r="A436" s="50">
        <v>2130152</v>
      </c>
      <c r="B436" s="50" t="s">
        <v>395</v>
      </c>
      <c r="C436" s="53"/>
      <c r="D436" s="53"/>
      <c r="E436" s="60"/>
    </row>
    <row r="437" ht="15" customHeight="1" spans="1:5">
      <c r="A437" s="50">
        <v>2130153</v>
      </c>
      <c r="B437" s="50" t="s">
        <v>396</v>
      </c>
      <c r="C437" s="53"/>
      <c r="D437" s="53"/>
      <c r="E437" s="60"/>
    </row>
    <row r="438" ht="15" customHeight="1" spans="1:5">
      <c r="A438" s="50">
        <v>2130199</v>
      </c>
      <c r="B438" s="50" t="s">
        <v>394</v>
      </c>
      <c r="C438" s="53"/>
      <c r="D438" s="53"/>
      <c r="E438" s="60"/>
    </row>
    <row r="439" ht="15" customHeight="1" spans="1:5">
      <c r="A439" s="50">
        <v>21302</v>
      </c>
      <c r="B439" s="51" t="s">
        <v>397</v>
      </c>
      <c r="C439" s="53">
        <f>SUM(C440:C461)</f>
        <v>300</v>
      </c>
      <c r="D439" s="53">
        <f>SUM(D440:D461)</f>
        <v>0</v>
      </c>
      <c r="E439" s="60">
        <f>SUM(E440:E461)</f>
        <v>413.78</v>
      </c>
    </row>
    <row r="440" ht="15" customHeight="1" spans="1:5">
      <c r="A440" s="50">
        <v>2130201</v>
      </c>
      <c r="B440" s="50" t="s">
        <v>89</v>
      </c>
      <c r="C440" s="53"/>
      <c r="D440" s="53"/>
      <c r="E440" s="60"/>
    </row>
    <row r="441" ht="15" customHeight="1" spans="1:5">
      <c r="A441" s="50">
        <v>2130202</v>
      </c>
      <c r="B441" s="50" t="s">
        <v>90</v>
      </c>
      <c r="C441" s="53"/>
      <c r="D441" s="53"/>
      <c r="E441" s="60"/>
    </row>
    <row r="442" ht="15" customHeight="1" spans="1:5">
      <c r="A442" s="50">
        <v>2130203</v>
      </c>
      <c r="B442" s="50" t="s">
        <v>91</v>
      </c>
      <c r="C442" s="53"/>
      <c r="D442" s="53"/>
      <c r="E442" s="60"/>
    </row>
    <row r="443" ht="15" customHeight="1" spans="1:5">
      <c r="A443" s="50">
        <v>2130204</v>
      </c>
      <c r="B443" s="50" t="s">
        <v>398</v>
      </c>
      <c r="C443" s="53"/>
      <c r="D443" s="53"/>
      <c r="E443" s="60"/>
    </row>
    <row r="444" ht="15" customHeight="1" spans="1:5">
      <c r="A444" s="50">
        <v>2130204</v>
      </c>
      <c r="B444" s="50" t="s">
        <v>398</v>
      </c>
      <c r="C444" s="53"/>
      <c r="D444" s="53"/>
      <c r="E444" s="60"/>
    </row>
    <row r="445" s="38" customFormat="1" ht="15" customHeight="1" spans="1:5">
      <c r="A445" s="50">
        <v>2130205</v>
      </c>
      <c r="B445" s="50" t="s">
        <v>399</v>
      </c>
      <c r="C445" s="53">
        <v>300</v>
      </c>
      <c r="D445" s="53"/>
      <c r="E445" s="60">
        <v>350.1837</v>
      </c>
    </row>
    <row r="446" ht="15" customHeight="1" spans="1:5">
      <c r="A446" s="50">
        <v>2130209</v>
      </c>
      <c r="B446" s="50" t="s">
        <v>400</v>
      </c>
      <c r="C446" s="53"/>
      <c r="D446" s="53"/>
      <c r="E446" s="60"/>
    </row>
    <row r="447" ht="15" customHeight="1" spans="1:5">
      <c r="A447" s="50">
        <v>2130209</v>
      </c>
      <c r="B447" s="50" t="s">
        <v>400</v>
      </c>
      <c r="C447" s="53"/>
      <c r="D447" s="53"/>
      <c r="E447" s="60"/>
    </row>
    <row r="448" ht="15" customHeight="1" spans="1:5">
      <c r="A448" s="50">
        <v>2130211</v>
      </c>
      <c r="B448" s="50" t="s">
        <v>401</v>
      </c>
      <c r="C448" s="53"/>
      <c r="D448" s="53"/>
      <c r="E448" s="60"/>
    </row>
    <row r="449" ht="15" customHeight="1" spans="1:5">
      <c r="A449" s="50">
        <v>2130212</v>
      </c>
      <c r="B449" s="50" t="s">
        <v>402</v>
      </c>
      <c r="C449" s="53"/>
      <c r="D449" s="53"/>
      <c r="E449" s="60"/>
    </row>
    <row r="450" ht="15" customHeight="1" spans="1:5">
      <c r="A450" s="50">
        <v>2130213</v>
      </c>
      <c r="B450" s="50" t="s">
        <v>403</v>
      </c>
      <c r="C450" s="53"/>
      <c r="D450" s="53"/>
      <c r="E450" s="60"/>
    </row>
    <row r="451" s="38" customFormat="1" ht="15" customHeight="1" spans="1:5">
      <c r="A451" s="50">
        <v>2130238</v>
      </c>
      <c r="B451" s="50" t="s">
        <v>327</v>
      </c>
      <c r="C451" s="53"/>
      <c r="D451" s="53"/>
      <c r="E451" s="60">
        <v>4.0016</v>
      </c>
    </row>
    <row r="452" ht="15" customHeight="1" spans="1:5">
      <c r="A452" s="50">
        <v>2130299</v>
      </c>
      <c r="B452" s="50" t="s">
        <v>404</v>
      </c>
      <c r="C452" s="53"/>
      <c r="D452" s="53"/>
      <c r="E452" s="60">
        <v>59.5947</v>
      </c>
    </row>
    <row r="453" ht="15" customHeight="1" spans="1:5">
      <c r="A453" s="50">
        <v>2130220</v>
      </c>
      <c r="B453" s="50" t="s">
        <v>405</v>
      </c>
      <c r="C453" s="53"/>
      <c r="D453" s="53"/>
      <c r="E453" s="60"/>
    </row>
    <row r="454" ht="15" customHeight="1" spans="1:5">
      <c r="A454" s="50">
        <v>2130221</v>
      </c>
      <c r="B454" s="50" t="s">
        <v>406</v>
      </c>
      <c r="C454" s="53"/>
      <c r="D454" s="53"/>
      <c r="E454" s="60"/>
    </row>
    <row r="455" ht="15" customHeight="1" spans="1:5">
      <c r="A455" s="50">
        <v>2130223</v>
      </c>
      <c r="B455" s="50" t="s">
        <v>407</v>
      </c>
      <c r="C455" s="53"/>
      <c r="D455" s="53"/>
      <c r="E455" s="60"/>
    </row>
    <row r="456" ht="15" customHeight="1" spans="1:5">
      <c r="A456" s="50">
        <v>2130226</v>
      </c>
      <c r="B456" s="50" t="s">
        <v>408</v>
      </c>
      <c r="C456" s="53"/>
      <c r="D456" s="53"/>
      <c r="E456" s="60"/>
    </row>
    <row r="457" ht="15" customHeight="1" spans="1:5">
      <c r="A457" s="50">
        <v>2130227</v>
      </c>
      <c r="B457" s="50" t="s">
        <v>409</v>
      </c>
      <c r="C457" s="53"/>
      <c r="D457" s="53"/>
      <c r="E457" s="60"/>
    </row>
    <row r="458" ht="15" customHeight="1" spans="1:5">
      <c r="A458" s="50">
        <v>2130234</v>
      </c>
      <c r="B458" s="50" t="s">
        <v>410</v>
      </c>
      <c r="C458" s="53"/>
      <c r="D458" s="53"/>
      <c r="E458" s="60"/>
    </row>
    <row r="459" ht="15" customHeight="1" spans="1:5">
      <c r="A459" s="50">
        <v>2130236</v>
      </c>
      <c r="B459" s="50" t="s">
        <v>411</v>
      </c>
      <c r="C459" s="53"/>
      <c r="D459" s="53"/>
      <c r="E459" s="60"/>
    </row>
    <row r="460" ht="15" customHeight="1" spans="1:5">
      <c r="A460" s="50">
        <v>2130237</v>
      </c>
      <c r="B460" s="50" t="s">
        <v>384</v>
      </c>
      <c r="C460" s="53"/>
      <c r="D460" s="53"/>
      <c r="E460" s="60"/>
    </row>
    <row r="461" ht="15" customHeight="1" spans="1:5">
      <c r="A461" s="50">
        <v>2130299</v>
      </c>
      <c r="B461" s="50" t="s">
        <v>404</v>
      </c>
      <c r="C461" s="53"/>
      <c r="D461" s="53"/>
      <c r="E461" s="60"/>
    </row>
    <row r="462" ht="15" customHeight="1" spans="1:5">
      <c r="A462" s="50">
        <v>21303</v>
      </c>
      <c r="B462" s="51" t="s">
        <v>412</v>
      </c>
      <c r="C462" s="53">
        <f>SUM(C463:C489)</f>
        <v>0</v>
      </c>
      <c r="D462" s="53">
        <f>SUM(D463:D489)</f>
        <v>0</v>
      </c>
      <c r="E462" s="60">
        <f>SUM(E463:E489)</f>
        <v>259.36842</v>
      </c>
    </row>
    <row r="463" ht="15" customHeight="1" spans="1:5">
      <c r="A463" s="50">
        <v>2130301</v>
      </c>
      <c r="B463" s="50" t="s">
        <v>89</v>
      </c>
      <c r="C463" s="53"/>
      <c r="D463" s="53"/>
      <c r="E463" s="60"/>
    </row>
    <row r="464" ht="15" customHeight="1" spans="1:5">
      <c r="A464" s="50">
        <v>2130302</v>
      </c>
      <c r="B464" s="50" t="s">
        <v>90</v>
      </c>
      <c r="C464" s="53"/>
      <c r="D464" s="53"/>
      <c r="E464" s="60"/>
    </row>
    <row r="465" ht="15" customHeight="1" spans="1:5">
      <c r="A465" s="50">
        <v>2130303</v>
      </c>
      <c r="B465" s="50" t="s">
        <v>91</v>
      </c>
      <c r="C465" s="53"/>
      <c r="D465" s="53"/>
      <c r="E465" s="60"/>
    </row>
    <row r="466" ht="15" customHeight="1" spans="1:5">
      <c r="A466" s="50">
        <v>2130304</v>
      </c>
      <c r="B466" s="50" t="s">
        <v>413</v>
      </c>
      <c r="C466" s="53"/>
      <c r="D466" s="53"/>
      <c r="E466" s="60">
        <v>0.5</v>
      </c>
    </row>
    <row r="467" ht="15" customHeight="1" spans="1:5">
      <c r="A467" s="50">
        <v>2130305</v>
      </c>
      <c r="B467" s="50" t="s">
        <v>414</v>
      </c>
      <c r="C467" s="53"/>
      <c r="D467" s="53"/>
      <c r="E467" s="60"/>
    </row>
    <row r="468" ht="15" customHeight="1" spans="1:5">
      <c r="A468" s="50">
        <v>2130306</v>
      </c>
      <c r="B468" s="50" t="s">
        <v>415</v>
      </c>
      <c r="C468" s="53"/>
      <c r="D468" s="53"/>
      <c r="E468" s="60"/>
    </row>
    <row r="469" ht="15" customHeight="1" spans="1:5">
      <c r="A469" s="50">
        <v>2130307</v>
      </c>
      <c r="B469" s="50" t="s">
        <v>416</v>
      </c>
      <c r="C469" s="53"/>
      <c r="D469" s="53"/>
      <c r="E469" s="60"/>
    </row>
    <row r="470" ht="15" customHeight="1" spans="1:5">
      <c r="A470" s="50">
        <v>2130308</v>
      </c>
      <c r="B470" s="50" t="s">
        <v>417</v>
      </c>
      <c r="C470" s="53"/>
      <c r="D470" s="53"/>
      <c r="E470" s="60"/>
    </row>
    <row r="471" ht="15" customHeight="1" spans="1:5">
      <c r="A471" s="50">
        <v>2130309</v>
      </c>
      <c r="B471" s="50" t="s">
        <v>418</v>
      </c>
      <c r="C471" s="53"/>
      <c r="D471" s="53"/>
      <c r="E471" s="60"/>
    </row>
    <row r="472" ht="15" customHeight="1" spans="1:5">
      <c r="A472" s="50">
        <v>2130310</v>
      </c>
      <c r="B472" s="50" t="s">
        <v>419</v>
      </c>
      <c r="C472" s="53"/>
      <c r="D472" s="53"/>
      <c r="E472" s="60"/>
    </row>
    <row r="473" s="38" customFormat="1" ht="15" customHeight="1" spans="1:5">
      <c r="A473" s="50">
        <v>2130311</v>
      </c>
      <c r="B473" s="50" t="s">
        <v>420</v>
      </c>
      <c r="C473" s="53"/>
      <c r="D473" s="53"/>
      <c r="E473" s="60">
        <v>20</v>
      </c>
    </row>
    <row r="474" ht="15" customHeight="1" spans="1:5">
      <c r="A474" s="50">
        <v>2130312</v>
      </c>
      <c r="B474" s="50" t="s">
        <v>421</v>
      </c>
      <c r="C474" s="53"/>
      <c r="D474" s="53"/>
      <c r="E474" s="60"/>
    </row>
    <row r="475" ht="15" customHeight="1" spans="1:5">
      <c r="A475" s="50">
        <v>2130313</v>
      </c>
      <c r="B475" s="50" t="s">
        <v>422</v>
      </c>
      <c r="C475" s="53"/>
      <c r="D475" s="53"/>
      <c r="E475" s="60"/>
    </row>
    <row r="476" ht="15" customHeight="1" spans="1:5">
      <c r="A476" s="50">
        <v>2130314</v>
      </c>
      <c r="B476" s="50" t="s">
        <v>423</v>
      </c>
      <c r="C476" s="53"/>
      <c r="D476" s="53"/>
      <c r="E476" s="60"/>
    </row>
    <row r="477" ht="15" customHeight="1" spans="1:5">
      <c r="A477" s="50">
        <v>2130315</v>
      </c>
      <c r="B477" s="50" t="s">
        <v>424</v>
      </c>
      <c r="C477" s="53"/>
      <c r="D477" s="53"/>
      <c r="E477" s="60"/>
    </row>
    <row r="478" ht="15" customHeight="1" spans="1:5">
      <c r="A478" s="50">
        <v>2130316</v>
      </c>
      <c r="B478" s="50" t="s">
        <v>425</v>
      </c>
      <c r="C478" s="53"/>
      <c r="D478" s="53"/>
      <c r="E478" s="60"/>
    </row>
    <row r="479" ht="15" customHeight="1" spans="1:5">
      <c r="A479" s="50">
        <v>2130317</v>
      </c>
      <c r="B479" s="50" t="s">
        <v>426</v>
      </c>
      <c r="C479" s="53"/>
      <c r="D479" s="53"/>
      <c r="E479" s="60"/>
    </row>
    <row r="480" ht="15" customHeight="1" spans="1:5">
      <c r="A480" s="50">
        <v>2130318</v>
      </c>
      <c r="B480" s="50" t="s">
        <v>427</v>
      </c>
      <c r="C480" s="53"/>
      <c r="D480" s="53"/>
      <c r="E480" s="60"/>
    </row>
    <row r="481" ht="15" customHeight="1" spans="1:5">
      <c r="A481" s="50">
        <v>2130319</v>
      </c>
      <c r="B481" s="50" t="s">
        <v>428</v>
      </c>
      <c r="C481" s="53"/>
      <c r="D481" s="53"/>
      <c r="E481" s="60"/>
    </row>
    <row r="482" ht="15" customHeight="1" spans="1:5">
      <c r="A482" s="50">
        <v>2130321</v>
      </c>
      <c r="B482" s="50" t="s">
        <v>429</v>
      </c>
      <c r="C482" s="53"/>
      <c r="D482" s="53"/>
      <c r="E482" s="60"/>
    </row>
    <row r="483" s="38" customFormat="1" ht="15" customHeight="1" spans="1:5">
      <c r="A483" s="50">
        <v>2130335</v>
      </c>
      <c r="B483" s="50" t="s">
        <v>430</v>
      </c>
      <c r="C483" s="53"/>
      <c r="D483" s="53"/>
      <c r="E483" s="60">
        <v>238.86842</v>
      </c>
    </row>
    <row r="484" ht="15" customHeight="1" spans="1:5">
      <c r="A484" s="50">
        <v>2130333</v>
      </c>
      <c r="B484" s="50" t="s">
        <v>407</v>
      </c>
      <c r="C484" s="53"/>
      <c r="D484" s="53"/>
      <c r="E484" s="60"/>
    </row>
    <row r="485" ht="15" customHeight="1" spans="1:5">
      <c r="A485" s="50">
        <v>2130334</v>
      </c>
      <c r="B485" s="50" t="s">
        <v>431</v>
      </c>
      <c r="C485" s="53"/>
      <c r="D485" s="53"/>
      <c r="E485" s="60"/>
    </row>
    <row r="486" ht="15" customHeight="1" spans="1:5">
      <c r="A486" s="50">
        <v>2130335</v>
      </c>
      <c r="B486" s="50" t="s">
        <v>432</v>
      </c>
      <c r="C486" s="53"/>
      <c r="D486" s="53"/>
      <c r="E486" s="60"/>
    </row>
    <row r="487" ht="15" customHeight="1" spans="1:5">
      <c r="A487" s="50">
        <v>2130399</v>
      </c>
      <c r="B487" s="50" t="s">
        <v>433</v>
      </c>
      <c r="C487" s="53"/>
      <c r="D487" s="53"/>
      <c r="E487" s="60"/>
    </row>
    <row r="488" ht="15" customHeight="1" spans="1:5">
      <c r="A488" s="50">
        <v>2130337</v>
      </c>
      <c r="B488" s="50" t="s">
        <v>434</v>
      </c>
      <c r="C488" s="53"/>
      <c r="D488" s="53"/>
      <c r="E488" s="60"/>
    </row>
    <row r="489" ht="15" customHeight="1" spans="1:5">
      <c r="A489" s="50">
        <v>2130399</v>
      </c>
      <c r="B489" s="50" t="s">
        <v>433</v>
      </c>
      <c r="C489" s="53"/>
      <c r="D489" s="53"/>
      <c r="E489" s="60"/>
    </row>
    <row r="490" ht="15" customHeight="1" spans="1:5">
      <c r="A490" s="50">
        <v>21305</v>
      </c>
      <c r="B490" s="51" t="s">
        <v>435</v>
      </c>
      <c r="C490" s="53">
        <f>SUM(C491:C501)</f>
        <v>0</v>
      </c>
      <c r="D490" s="53">
        <f>SUM(D491:D501)</f>
        <v>0</v>
      </c>
      <c r="E490" s="60">
        <f>SUM(E491:E501)</f>
        <v>0</v>
      </c>
    </row>
    <row r="491" ht="15" customHeight="1" spans="1:5">
      <c r="A491" s="50">
        <v>2130501</v>
      </c>
      <c r="B491" s="50" t="s">
        <v>89</v>
      </c>
      <c r="C491" s="53"/>
      <c r="D491" s="53"/>
      <c r="E491" s="60"/>
    </row>
    <row r="492" ht="15" customHeight="1" spans="1:5">
      <c r="A492" s="50">
        <v>2130502</v>
      </c>
      <c r="B492" s="50" t="s">
        <v>90</v>
      </c>
      <c r="C492" s="53"/>
      <c r="D492" s="53"/>
      <c r="E492" s="60"/>
    </row>
    <row r="493" ht="15" customHeight="1" spans="1:5">
      <c r="A493" s="50">
        <v>2130503</v>
      </c>
      <c r="B493" s="50" t="s">
        <v>91</v>
      </c>
      <c r="C493" s="53"/>
      <c r="D493" s="53"/>
      <c r="E493" s="60"/>
    </row>
    <row r="494" s="40" customFormat="1" ht="15" customHeight="1" spans="1:5">
      <c r="A494" s="51">
        <v>21305</v>
      </c>
      <c r="B494" s="51" t="s">
        <v>435</v>
      </c>
      <c r="C494" s="63"/>
      <c r="D494" s="63"/>
      <c r="E494" s="64">
        <f>E496</f>
        <v>0</v>
      </c>
    </row>
    <row r="495" ht="15" customHeight="1" spans="1:5">
      <c r="A495" s="50">
        <v>2130504</v>
      </c>
      <c r="B495" s="50" t="s">
        <v>436</v>
      </c>
      <c r="C495" s="53"/>
      <c r="D495" s="53"/>
      <c r="E495" s="60"/>
    </row>
    <row r="496" ht="15" customHeight="1" spans="1:5">
      <c r="A496" s="50">
        <v>2130505</v>
      </c>
      <c r="B496" s="50" t="s">
        <v>437</v>
      </c>
      <c r="C496" s="53"/>
      <c r="D496" s="53"/>
      <c r="E496" s="60"/>
    </row>
    <row r="497" ht="15" customHeight="1" spans="1:5">
      <c r="A497" s="50">
        <v>2130506</v>
      </c>
      <c r="B497" s="50" t="s">
        <v>438</v>
      </c>
      <c r="C497" s="53"/>
      <c r="D497" s="53"/>
      <c r="E497" s="60"/>
    </row>
    <row r="498" ht="15" customHeight="1" spans="1:5">
      <c r="A498" s="50">
        <v>2130507</v>
      </c>
      <c r="B498" s="50" t="s">
        <v>439</v>
      </c>
      <c r="C498" s="53"/>
      <c r="D498" s="53"/>
      <c r="E498" s="60"/>
    </row>
    <row r="499" ht="15" customHeight="1" spans="1:5">
      <c r="A499" s="50">
        <v>2130508</v>
      </c>
      <c r="B499" s="50" t="s">
        <v>440</v>
      </c>
      <c r="C499" s="53"/>
      <c r="D499" s="53"/>
      <c r="E499" s="60"/>
    </row>
    <row r="500" ht="15" customHeight="1" spans="1:5">
      <c r="A500" s="50">
        <v>2130550</v>
      </c>
      <c r="B500" s="50" t="s">
        <v>97</v>
      </c>
      <c r="C500" s="53"/>
      <c r="D500" s="53"/>
      <c r="E500" s="60"/>
    </row>
    <row r="501" ht="15" customHeight="1" spans="1:5">
      <c r="A501" s="50">
        <v>2130599</v>
      </c>
      <c r="B501" s="50" t="s">
        <v>441</v>
      </c>
      <c r="C501" s="53"/>
      <c r="D501" s="53"/>
      <c r="E501" s="60"/>
    </row>
    <row r="502" ht="15" customHeight="1" spans="1:5">
      <c r="A502" s="50">
        <v>2130705</v>
      </c>
      <c r="B502" s="50" t="s">
        <v>442</v>
      </c>
      <c r="C502" s="53"/>
      <c r="D502" s="53"/>
      <c r="E502" s="60"/>
    </row>
    <row r="503" s="40" customFormat="1" ht="15" customHeight="1" spans="1:5">
      <c r="A503" s="51">
        <v>21307</v>
      </c>
      <c r="B503" s="51" t="s">
        <v>443</v>
      </c>
      <c r="C503" s="63"/>
      <c r="D503" s="63"/>
      <c r="E503" s="64">
        <f>E504+E505+E507</f>
        <v>1837.3014</v>
      </c>
    </row>
    <row r="504" s="38" customFormat="1" ht="15" customHeight="1" spans="1:5">
      <c r="A504" s="50">
        <v>2130701</v>
      </c>
      <c r="B504" s="50" t="s">
        <v>444</v>
      </c>
      <c r="C504" s="53"/>
      <c r="D504" s="53"/>
      <c r="E504" s="60">
        <v>646.994</v>
      </c>
    </row>
    <row r="505" s="38" customFormat="1" ht="15" customHeight="1" spans="1:5">
      <c r="A505" s="50">
        <v>2130705</v>
      </c>
      <c r="B505" s="50" t="s">
        <v>442</v>
      </c>
      <c r="C505" s="53"/>
      <c r="D505" s="53"/>
      <c r="E505" s="60">
        <v>973.5074</v>
      </c>
    </row>
    <row r="506" ht="15" customHeight="1" spans="1:5">
      <c r="A506" s="50">
        <v>2130706</v>
      </c>
      <c r="B506" s="50" t="s">
        <v>445</v>
      </c>
      <c r="C506" s="53"/>
      <c r="D506" s="53"/>
      <c r="E506" s="60"/>
    </row>
    <row r="507" ht="15" customHeight="1" spans="1:5">
      <c r="A507" s="50">
        <v>2130707</v>
      </c>
      <c r="B507" s="50" t="s">
        <v>446</v>
      </c>
      <c r="C507" s="53"/>
      <c r="D507" s="53"/>
      <c r="E507" s="60">
        <v>216.8</v>
      </c>
    </row>
    <row r="508" ht="15" customHeight="1" spans="1:5">
      <c r="A508" s="50">
        <v>2130799</v>
      </c>
      <c r="B508" s="50" t="s">
        <v>447</v>
      </c>
      <c r="C508" s="53"/>
      <c r="D508" s="53"/>
      <c r="E508" s="60"/>
    </row>
    <row r="509" ht="15" customHeight="1" spans="1:5">
      <c r="A509" s="50">
        <v>21308</v>
      </c>
      <c r="B509" s="51" t="s">
        <v>448</v>
      </c>
      <c r="C509" s="53">
        <f>SUM(C510:C510)</f>
        <v>0</v>
      </c>
      <c r="D509" s="53">
        <f>SUM(D510:D510)</f>
        <v>0</v>
      </c>
      <c r="E509" s="60">
        <f>SUM(E510:E510)</f>
        <v>0</v>
      </c>
    </row>
    <row r="510" ht="15" customHeight="1" spans="1:5">
      <c r="A510" s="50">
        <v>21308799</v>
      </c>
      <c r="B510" s="50" t="s">
        <v>449</v>
      </c>
      <c r="C510" s="53"/>
      <c r="D510" s="53"/>
      <c r="E510" s="60"/>
    </row>
    <row r="511" ht="15" customHeight="1" spans="1:5">
      <c r="A511" s="50">
        <v>21309</v>
      </c>
      <c r="B511" s="51" t="s">
        <v>450</v>
      </c>
      <c r="C511" s="53">
        <f>SUM(C512:C513)</f>
        <v>0</v>
      </c>
      <c r="D511" s="53">
        <f>SUM(D512:D513)</f>
        <v>0</v>
      </c>
      <c r="E511" s="60">
        <f>SUM(E512:E513)</f>
        <v>0</v>
      </c>
    </row>
    <row r="512" ht="15" customHeight="1" spans="1:5">
      <c r="A512" s="50">
        <v>2130901</v>
      </c>
      <c r="B512" s="50" t="s">
        <v>451</v>
      </c>
      <c r="C512" s="53"/>
      <c r="D512" s="53"/>
      <c r="E512" s="60"/>
    </row>
    <row r="513" ht="15" customHeight="1" spans="1:5">
      <c r="A513" s="50">
        <v>2130999</v>
      </c>
      <c r="B513" s="50" t="s">
        <v>452</v>
      </c>
      <c r="C513" s="53"/>
      <c r="D513" s="53"/>
      <c r="E513" s="60"/>
    </row>
    <row r="514" ht="14" customHeight="1" spans="1:5">
      <c r="A514" s="50">
        <v>21399</v>
      </c>
      <c r="B514" s="51" t="s">
        <v>453</v>
      </c>
      <c r="C514" s="53">
        <f>C517</f>
        <v>900</v>
      </c>
      <c r="D514" s="53">
        <f>D517</f>
        <v>0</v>
      </c>
      <c r="E514" s="60">
        <f>E517</f>
        <v>2890.343634</v>
      </c>
    </row>
    <row r="515" ht="15" customHeight="1" spans="1:5">
      <c r="A515" s="50">
        <v>2139901</v>
      </c>
      <c r="B515" s="50" t="s">
        <v>454</v>
      </c>
      <c r="C515" s="53"/>
      <c r="D515" s="53"/>
      <c r="E515" s="60"/>
    </row>
    <row r="516" ht="15" customHeight="1" spans="1:5">
      <c r="A516" s="50">
        <v>2139999</v>
      </c>
      <c r="B516" s="50" t="s">
        <v>455</v>
      </c>
      <c r="C516" s="53"/>
      <c r="D516" s="53"/>
      <c r="E516" s="60"/>
    </row>
    <row r="517" ht="15" customHeight="1" spans="1:5">
      <c r="A517" s="50">
        <v>2139999</v>
      </c>
      <c r="B517" s="50" t="s">
        <v>453</v>
      </c>
      <c r="C517" s="53">
        <v>900</v>
      </c>
      <c r="D517" s="53"/>
      <c r="E517" s="60">
        <v>2890.343634</v>
      </c>
    </row>
    <row r="518" s="38" customFormat="1" ht="15" customHeight="1" spans="1:5">
      <c r="A518" s="50">
        <v>214</v>
      </c>
      <c r="B518" s="51" t="s">
        <v>456</v>
      </c>
      <c r="C518" s="53"/>
      <c r="D518" s="53">
        <f>D519+D540</f>
        <v>26</v>
      </c>
      <c r="E518" s="60">
        <f>E519+E540</f>
        <v>25.9927</v>
      </c>
    </row>
    <row r="519" ht="15" customHeight="1" spans="1:5">
      <c r="A519" s="50">
        <v>21401</v>
      </c>
      <c r="B519" s="51" t="s">
        <v>457</v>
      </c>
      <c r="C519" s="53"/>
      <c r="D519" s="53">
        <f>D523</f>
        <v>21</v>
      </c>
      <c r="E519" s="60">
        <f>E523</f>
        <v>20.9927</v>
      </c>
    </row>
    <row r="520" ht="15" customHeight="1" spans="1:5">
      <c r="A520" s="50">
        <v>2140102</v>
      </c>
      <c r="B520" s="50" t="s">
        <v>90</v>
      </c>
      <c r="C520" s="53"/>
      <c r="D520" s="53"/>
      <c r="E520" s="60"/>
    </row>
    <row r="521" ht="15" customHeight="1" spans="1:5">
      <c r="A521" s="50">
        <v>2140103</v>
      </c>
      <c r="B521" s="50" t="s">
        <v>91</v>
      </c>
      <c r="C521" s="53"/>
      <c r="D521" s="53"/>
      <c r="E521" s="60"/>
    </row>
    <row r="522" ht="15" customHeight="1" spans="1:5">
      <c r="A522" s="50">
        <v>2140104</v>
      </c>
      <c r="B522" s="50" t="s">
        <v>458</v>
      </c>
      <c r="C522" s="53"/>
      <c r="D522" s="53"/>
      <c r="E522" s="60"/>
    </row>
    <row r="523" ht="15" customHeight="1" spans="1:5">
      <c r="A523" s="50">
        <v>2140106</v>
      </c>
      <c r="B523" s="50" t="s">
        <v>459</v>
      </c>
      <c r="C523" s="53"/>
      <c r="D523" s="53">
        <v>21</v>
      </c>
      <c r="E523" s="60">
        <v>20.9927</v>
      </c>
    </row>
    <row r="524" ht="15" customHeight="1" spans="1:5">
      <c r="A524" s="50">
        <v>2140109</v>
      </c>
      <c r="B524" s="50" t="s">
        <v>460</v>
      </c>
      <c r="C524" s="53"/>
      <c r="D524" s="53"/>
      <c r="E524" s="60"/>
    </row>
    <row r="525" ht="15" customHeight="1" spans="1:5">
      <c r="A525" s="50">
        <v>2140110</v>
      </c>
      <c r="B525" s="50" t="s">
        <v>461</v>
      </c>
      <c r="C525" s="53"/>
      <c r="D525" s="53"/>
      <c r="E525" s="60"/>
    </row>
    <row r="526" ht="15" customHeight="1" spans="1:5">
      <c r="A526" s="50">
        <v>2140111</v>
      </c>
      <c r="B526" s="50" t="s">
        <v>462</v>
      </c>
      <c r="C526" s="53"/>
      <c r="D526" s="53"/>
      <c r="E526" s="60"/>
    </row>
    <row r="527" ht="15" customHeight="1" spans="1:5">
      <c r="A527" s="50">
        <v>2140112</v>
      </c>
      <c r="B527" s="50" t="s">
        <v>463</v>
      </c>
      <c r="C527" s="53"/>
      <c r="D527" s="53"/>
      <c r="E527" s="60"/>
    </row>
    <row r="528" ht="15" customHeight="1" spans="1:5">
      <c r="A528" s="50">
        <v>2140114</v>
      </c>
      <c r="B528" s="50" t="s">
        <v>464</v>
      </c>
      <c r="C528" s="53"/>
      <c r="D528" s="53"/>
      <c r="E528" s="60"/>
    </row>
    <row r="529" ht="15" customHeight="1" spans="1:5">
      <c r="A529" s="50">
        <v>2140122</v>
      </c>
      <c r="B529" s="50" t="s">
        <v>465</v>
      </c>
      <c r="C529" s="53"/>
      <c r="D529" s="53"/>
      <c r="E529" s="60"/>
    </row>
    <row r="530" ht="15" customHeight="1" spans="1:5">
      <c r="A530" s="50">
        <v>2140123</v>
      </c>
      <c r="B530" s="50" t="s">
        <v>466</v>
      </c>
      <c r="C530" s="53"/>
      <c r="D530" s="53"/>
      <c r="E530" s="60"/>
    </row>
    <row r="531" ht="15" customHeight="1" spans="1:5">
      <c r="A531" s="50">
        <v>2140127</v>
      </c>
      <c r="B531" s="50" t="s">
        <v>467</v>
      </c>
      <c r="C531" s="53"/>
      <c r="D531" s="53"/>
      <c r="E531" s="60"/>
    </row>
    <row r="532" ht="15" customHeight="1" spans="1:5">
      <c r="A532" s="50">
        <v>2140128</v>
      </c>
      <c r="B532" s="50" t="s">
        <v>468</v>
      </c>
      <c r="C532" s="53"/>
      <c r="D532" s="53"/>
      <c r="E532" s="60"/>
    </row>
    <row r="533" ht="15" customHeight="1" spans="1:5">
      <c r="A533" s="50">
        <v>2140129</v>
      </c>
      <c r="B533" s="50" t="s">
        <v>469</v>
      </c>
      <c r="C533" s="53"/>
      <c r="D533" s="53"/>
      <c r="E533" s="60"/>
    </row>
    <row r="534" ht="15" customHeight="1" spans="1:5">
      <c r="A534" s="50">
        <v>2140130</v>
      </c>
      <c r="B534" s="50" t="s">
        <v>470</v>
      </c>
      <c r="C534" s="53"/>
      <c r="D534" s="53"/>
      <c r="E534" s="60"/>
    </row>
    <row r="535" ht="15" customHeight="1" spans="1:5">
      <c r="A535" s="50">
        <v>2140131</v>
      </c>
      <c r="B535" s="50" t="s">
        <v>471</v>
      </c>
      <c r="C535" s="53"/>
      <c r="D535" s="53"/>
      <c r="E535" s="60"/>
    </row>
    <row r="536" ht="15" customHeight="1" spans="1:5">
      <c r="A536" s="50">
        <v>2140133</v>
      </c>
      <c r="B536" s="50" t="s">
        <v>472</v>
      </c>
      <c r="C536" s="53"/>
      <c r="D536" s="53"/>
      <c r="E536" s="60"/>
    </row>
    <row r="537" ht="15" customHeight="1" spans="1:5">
      <c r="A537" s="50">
        <v>2140136</v>
      </c>
      <c r="B537" s="50" t="s">
        <v>473</v>
      </c>
      <c r="C537" s="53"/>
      <c r="D537" s="53"/>
      <c r="E537" s="60"/>
    </row>
    <row r="538" ht="15" customHeight="1" spans="1:5">
      <c r="A538" s="50">
        <v>2140138</v>
      </c>
      <c r="B538" s="50" t="s">
        <v>474</v>
      </c>
      <c r="C538" s="53"/>
      <c r="D538" s="53"/>
      <c r="E538" s="60"/>
    </row>
    <row r="539" ht="15" customHeight="1" spans="1:5">
      <c r="A539" s="50">
        <v>2140199</v>
      </c>
      <c r="B539" s="50" t="s">
        <v>475</v>
      </c>
      <c r="C539" s="53"/>
      <c r="D539" s="53"/>
      <c r="E539" s="60"/>
    </row>
    <row r="540" ht="15" customHeight="1" spans="1:5">
      <c r="A540" s="50">
        <v>21402</v>
      </c>
      <c r="B540" s="51" t="s">
        <v>476</v>
      </c>
      <c r="C540" s="53">
        <f>SUM(C541:C549)</f>
        <v>0</v>
      </c>
      <c r="D540" s="53">
        <f>SUM(D541:D549)</f>
        <v>5</v>
      </c>
      <c r="E540" s="60">
        <f>SUM(E541:E549)</f>
        <v>5</v>
      </c>
    </row>
    <row r="541" ht="15" customHeight="1" spans="1:5">
      <c r="A541" s="50">
        <v>2140201</v>
      </c>
      <c r="B541" s="50" t="s">
        <v>89</v>
      </c>
      <c r="C541" s="53"/>
      <c r="D541" s="53"/>
      <c r="E541" s="60"/>
    </row>
    <row r="542" ht="15" customHeight="1" spans="1:5">
      <c r="A542" s="50">
        <v>2140202</v>
      </c>
      <c r="B542" s="50" t="s">
        <v>90</v>
      </c>
      <c r="C542" s="53"/>
      <c r="D542" s="53"/>
      <c r="E542" s="60"/>
    </row>
    <row r="543" ht="15" customHeight="1" spans="1:5">
      <c r="A543" s="50">
        <v>2140203</v>
      </c>
      <c r="B543" s="50" t="s">
        <v>91</v>
      </c>
      <c r="C543" s="53"/>
      <c r="D543" s="53"/>
      <c r="E543" s="60"/>
    </row>
    <row r="544" ht="15" customHeight="1" spans="1:5">
      <c r="A544" s="50">
        <v>2140204</v>
      </c>
      <c r="B544" s="50" t="s">
        <v>477</v>
      </c>
      <c r="C544" s="53"/>
      <c r="D544" s="53"/>
      <c r="E544" s="60"/>
    </row>
    <row r="545" ht="15" customHeight="1" spans="1:5">
      <c r="A545" s="50">
        <v>2140205</v>
      </c>
      <c r="B545" s="50" t="s">
        <v>478</v>
      </c>
      <c r="C545" s="53"/>
      <c r="D545" s="53"/>
      <c r="E545" s="60"/>
    </row>
    <row r="546" ht="15" customHeight="1" spans="1:5">
      <c r="A546" s="50">
        <v>2140206</v>
      </c>
      <c r="B546" s="50" t="s">
        <v>479</v>
      </c>
      <c r="C546" s="53"/>
      <c r="D546" s="53">
        <v>5</v>
      </c>
      <c r="E546" s="60">
        <v>5</v>
      </c>
    </row>
    <row r="547" ht="15" customHeight="1" spans="1:5">
      <c r="A547" s="50">
        <v>2140207</v>
      </c>
      <c r="B547" s="50" t="s">
        <v>480</v>
      </c>
      <c r="C547" s="53"/>
      <c r="D547" s="53"/>
      <c r="E547" s="60"/>
    </row>
    <row r="548" ht="15" customHeight="1" spans="1:5">
      <c r="A548" s="50">
        <v>2140208</v>
      </c>
      <c r="B548" s="50" t="s">
        <v>481</v>
      </c>
      <c r="C548" s="53"/>
      <c r="D548" s="53"/>
      <c r="E548" s="60"/>
    </row>
    <row r="549" ht="15" customHeight="1" spans="1:5">
      <c r="A549" s="50">
        <v>2140299</v>
      </c>
      <c r="B549" s="50" t="s">
        <v>482</v>
      </c>
      <c r="C549" s="53"/>
      <c r="D549" s="53"/>
      <c r="E549" s="60"/>
    </row>
    <row r="550" ht="15" customHeight="1" spans="1:5">
      <c r="A550" s="50">
        <v>21403</v>
      </c>
      <c r="B550" s="51" t="s">
        <v>483</v>
      </c>
      <c r="C550" s="53">
        <f>SUM(C551:C559)</f>
        <v>0</v>
      </c>
      <c r="D550" s="53">
        <f>SUM(D551:D559)</f>
        <v>0</v>
      </c>
      <c r="E550" s="60">
        <f>SUM(E551:E559)</f>
        <v>0</v>
      </c>
    </row>
    <row r="551" ht="15" customHeight="1" spans="1:5">
      <c r="A551" s="50">
        <v>2140301</v>
      </c>
      <c r="B551" s="50" t="s">
        <v>89</v>
      </c>
      <c r="C551" s="53"/>
      <c r="D551" s="53"/>
      <c r="E551" s="60"/>
    </row>
    <row r="552" ht="15" customHeight="1" spans="1:5">
      <c r="A552" s="50">
        <v>2140302</v>
      </c>
      <c r="B552" s="50" t="s">
        <v>90</v>
      </c>
      <c r="C552" s="53"/>
      <c r="D552" s="53"/>
      <c r="E552" s="60"/>
    </row>
    <row r="553" ht="15" customHeight="1" spans="1:5">
      <c r="A553" s="50">
        <v>2140303</v>
      </c>
      <c r="B553" s="50" t="s">
        <v>91</v>
      </c>
      <c r="C553" s="53"/>
      <c r="D553" s="53"/>
      <c r="E553" s="60"/>
    </row>
    <row r="554" ht="15" customHeight="1" spans="1:5">
      <c r="A554" s="50">
        <v>2140304</v>
      </c>
      <c r="B554" s="50" t="s">
        <v>484</v>
      </c>
      <c r="C554" s="53"/>
      <c r="D554" s="53"/>
      <c r="E554" s="60"/>
    </row>
    <row r="555" ht="15" customHeight="1" spans="1:5">
      <c r="A555" s="50">
        <v>2140305</v>
      </c>
      <c r="B555" s="50" t="s">
        <v>485</v>
      </c>
      <c r="C555" s="53"/>
      <c r="D555" s="53"/>
      <c r="E555" s="60"/>
    </row>
    <row r="556" ht="15" customHeight="1" spans="1:5">
      <c r="A556" s="50">
        <v>2140306</v>
      </c>
      <c r="B556" s="50" t="s">
        <v>486</v>
      </c>
      <c r="C556" s="53"/>
      <c r="D556" s="53"/>
      <c r="E556" s="60"/>
    </row>
    <row r="557" ht="15" customHeight="1" spans="1:5">
      <c r="A557" s="50">
        <v>2140307</v>
      </c>
      <c r="B557" s="50" t="s">
        <v>487</v>
      </c>
      <c r="C557" s="53"/>
      <c r="D557" s="53"/>
      <c r="E557" s="60"/>
    </row>
    <row r="558" ht="15" customHeight="1" spans="1:5">
      <c r="A558" s="50">
        <v>2140308</v>
      </c>
      <c r="B558" s="50" t="s">
        <v>488</v>
      </c>
      <c r="C558" s="53"/>
      <c r="D558" s="53"/>
      <c r="E558" s="60"/>
    </row>
    <row r="559" ht="15" customHeight="1" spans="1:5">
      <c r="A559" s="50">
        <v>2140399</v>
      </c>
      <c r="B559" s="50" t="s">
        <v>489</v>
      </c>
      <c r="C559" s="53"/>
      <c r="D559" s="53"/>
      <c r="E559" s="60"/>
    </row>
    <row r="560" ht="15" customHeight="1" spans="1:5">
      <c r="A560" s="50">
        <v>21405</v>
      </c>
      <c r="B560" s="51" t="s">
        <v>490</v>
      </c>
      <c r="C560" s="53">
        <f>SUM(C561:C566)</f>
        <v>0</v>
      </c>
      <c r="D560" s="53">
        <f>SUM(D561:D566)</f>
        <v>0</v>
      </c>
      <c r="E560" s="60">
        <f>SUM(E561:E566)</f>
        <v>0</v>
      </c>
    </row>
    <row r="561" ht="15" customHeight="1" spans="1:5">
      <c r="A561" s="50">
        <v>2140501</v>
      </c>
      <c r="B561" s="50" t="s">
        <v>89</v>
      </c>
      <c r="C561" s="53"/>
      <c r="D561" s="53"/>
      <c r="E561" s="60"/>
    </row>
    <row r="562" ht="15" customHeight="1" spans="1:5">
      <c r="A562" s="50">
        <v>2140502</v>
      </c>
      <c r="B562" s="50" t="s">
        <v>90</v>
      </c>
      <c r="C562" s="53"/>
      <c r="D562" s="53"/>
      <c r="E562" s="60"/>
    </row>
    <row r="563" ht="15" customHeight="1" spans="1:5">
      <c r="A563" s="50">
        <v>2140503</v>
      </c>
      <c r="B563" s="50" t="s">
        <v>91</v>
      </c>
      <c r="C563" s="53"/>
      <c r="D563" s="53"/>
      <c r="E563" s="60"/>
    </row>
    <row r="564" ht="15" customHeight="1" spans="1:5">
      <c r="A564" s="50">
        <v>2140504</v>
      </c>
      <c r="B564" s="50" t="s">
        <v>481</v>
      </c>
      <c r="C564" s="53"/>
      <c r="D564" s="53"/>
      <c r="E564" s="60"/>
    </row>
    <row r="565" ht="15" customHeight="1" spans="1:5">
      <c r="A565" s="50">
        <v>2140505</v>
      </c>
      <c r="B565" s="50" t="s">
        <v>491</v>
      </c>
      <c r="C565" s="53"/>
      <c r="D565" s="53"/>
      <c r="E565" s="60"/>
    </row>
    <row r="566" ht="15" customHeight="1" spans="1:5">
      <c r="A566" s="50">
        <v>2140599</v>
      </c>
      <c r="B566" s="50" t="s">
        <v>492</v>
      </c>
      <c r="C566" s="53"/>
      <c r="D566" s="53"/>
      <c r="E566" s="60"/>
    </row>
    <row r="567" ht="15" customHeight="1" spans="1:5">
      <c r="A567" s="50">
        <v>21406</v>
      </c>
      <c r="B567" s="51" t="s">
        <v>493</v>
      </c>
      <c r="C567" s="53">
        <f>SUM(C568:C571)</f>
        <v>0</v>
      </c>
      <c r="D567" s="53">
        <f>SUM(D568:D571)</f>
        <v>0</v>
      </c>
      <c r="E567" s="60">
        <f>SUM(E568:E571)</f>
        <v>0</v>
      </c>
    </row>
    <row r="568" ht="15" customHeight="1" spans="1:5">
      <c r="A568" s="50">
        <v>2140601</v>
      </c>
      <c r="B568" s="50" t="s">
        <v>494</v>
      </c>
      <c r="C568" s="53"/>
      <c r="D568" s="53"/>
      <c r="E568" s="60"/>
    </row>
    <row r="569" ht="15" customHeight="1" spans="1:5">
      <c r="A569" s="50">
        <v>2140602</v>
      </c>
      <c r="B569" s="50" t="s">
        <v>495</v>
      </c>
      <c r="C569" s="53"/>
      <c r="D569" s="53"/>
      <c r="E569" s="60"/>
    </row>
    <row r="570" ht="15" customHeight="1" spans="1:5">
      <c r="A570" s="50">
        <v>2140603</v>
      </c>
      <c r="B570" s="50" t="s">
        <v>496</v>
      </c>
      <c r="C570" s="53"/>
      <c r="D570" s="53"/>
      <c r="E570" s="60"/>
    </row>
    <row r="571" ht="15" customHeight="1" spans="1:5">
      <c r="A571" s="50">
        <v>2140699</v>
      </c>
      <c r="B571" s="50" t="s">
        <v>497</v>
      </c>
      <c r="C571" s="53"/>
      <c r="D571" s="53"/>
      <c r="E571" s="60"/>
    </row>
    <row r="572" ht="15" customHeight="1" spans="1:5">
      <c r="A572" s="50">
        <v>21499</v>
      </c>
      <c r="B572" s="51" t="s">
        <v>498</v>
      </c>
      <c r="C572" s="53">
        <f>SUM(C573:C574)</f>
        <v>0</v>
      </c>
      <c r="D572" s="53">
        <f>SUM(D573:D574)</f>
        <v>0</v>
      </c>
      <c r="E572" s="60">
        <f>SUM(E573:E574)</f>
        <v>0</v>
      </c>
    </row>
    <row r="573" ht="15" customHeight="1" spans="1:5">
      <c r="A573" s="50">
        <v>2149901</v>
      </c>
      <c r="B573" s="50" t="s">
        <v>499</v>
      </c>
      <c r="C573" s="53"/>
      <c r="D573" s="53"/>
      <c r="E573" s="60"/>
    </row>
    <row r="574" ht="15" customHeight="1" spans="1:5">
      <c r="A574" s="50">
        <v>2149999</v>
      </c>
      <c r="B574" s="50" t="s">
        <v>500</v>
      </c>
      <c r="C574" s="53"/>
      <c r="D574" s="53"/>
      <c r="E574" s="60"/>
    </row>
    <row r="575" s="40" customFormat="1" ht="15" customHeight="1" spans="1:5">
      <c r="A575" s="51">
        <v>215</v>
      </c>
      <c r="B575" s="51" t="s">
        <v>501</v>
      </c>
      <c r="C575" s="63"/>
      <c r="D575" s="63">
        <f>D578</f>
        <v>4</v>
      </c>
      <c r="E575" s="64">
        <f>E578</f>
        <v>4.0032</v>
      </c>
    </row>
    <row r="576" ht="15" customHeight="1" spans="1:5">
      <c r="A576" s="50">
        <v>2150108</v>
      </c>
      <c r="B576" s="50" t="s">
        <v>502</v>
      </c>
      <c r="C576" s="53"/>
      <c r="D576" s="53"/>
      <c r="E576" s="60"/>
    </row>
    <row r="577" ht="15" customHeight="1" spans="1:5">
      <c r="A577" s="50">
        <v>2150199</v>
      </c>
      <c r="B577" s="50" t="s">
        <v>503</v>
      </c>
      <c r="C577" s="53"/>
      <c r="D577" s="53"/>
      <c r="E577" s="60"/>
    </row>
    <row r="578" ht="15" customHeight="1" spans="1:5">
      <c r="A578" s="50">
        <v>21502</v>
      </c>
      <c r="B578" s="51" t="s">
        <v>504</v>
      </c>
      <c r="C578" s="53">
        <f>SUM(C579:C593)</f>
        <v>0</v>
      </c>
      <c r="D578" s="53">
        <v>4</v>
      </c>
      <c r="E578" s="60">
        <f>E605</f>
        <v>4.0032</v>
      </c>
    </row>
    <row r="579" ht="15" customHeight="1" spans="1:5">
      <c r="A579" s="50">
        <v>2150201</v>
      </c>
      <c r="B579" s="50" t="s">
        <v>89</v>
      </c>
      <c r="C579" s="53"/>
      <c r="D579" s="53"/>
      <c r="E579" s="60"/>
    </row>
    <row r="580" ht="15" customHeight="1" spans="1:5">
      <c r="A580" s="50">
        <v>2150202</v>
      </c>
      <c r="B580" s="50" t="s">
        <v>90</v>
      </c>
      <c r="C580" s="53"/>
      <c r="D580" s="53"/>
      <c r="E580" s="60"/>
    </row>
    <row r="581" ht="15" customHeight="1" spans="1:5">
      <c r="A581" s="50">
        <v>2150203</v>
      </c>
      <c r="B581" s="50" t="s">
        <v>91</v>
      </c>
      <c r="C581" s="53"/>
      <c r="D581" s="53"/>
      <c r="E581" s="60"/>
    </row>
    <row r="582" ht="15" customHeight="1" spans="1:5">
      <c r="A582" s="50">
        <v>2150204</v>
      </c>
      <c r="B582" s="50" t="s">
        <v>505</v>
      </c>
      <c r="C582" s="53"/>
      <c r="D582" s="53"/>
      <c r="E582" s="60"/>
    </row>
    <row r="583" ht="15" customHeight="1" spans="1:5">
      <c r="A583" s="50">
        <v>2150205</v>
      </c>
      <c r="B583" s="50" t="s">
        <v>506</v>
      </c>
      <c r="C583" s="53"/>
      <c r="D583" s="53"/>
      <c r="E583" s="60"/>
    </row>
    <row r="584" ht="15" customHeight="1" spans="1:5">
      <c r="A584" s="50">
        <v>2150206</v>
      </c>
      <c r="B584" s="50" t="s">
        <v>507</v>
      </c>
      <c r="C584" s="53"/>
      <c r="D584" s="53"/>
      <c r="E584" s="60"/>
    </row>
    <row r="585" ht="15" customHeight="1" spans="1:5">
      <c r="A585" s="50">
        <v>2150207</v>
      </c>
      <c r="B585" s="50" t="s">
        <v>508</v>
      </c>
      <c r="C585" s="53"/>
      <c r="D585" s="53"/>
      <c r="E585" s="60"/>
    </row>
    <row r="586" ht="15" customHeight="1" spans="1:5">
      <c r="A586" s="50">
        <v>2150208</v>
      </c>
      <c r="B586" s="50" t="s">
        <v>509</v>
      </c>
      <c r="C586" s="53"/>
      <c r="D586" s="53"/>
      <c r="E586" s="60"/>
    </row>
    <row r="587" ht="15" customHeight="1" spans="1:5">
      <c r="A587" s="50">
        <v>2150209</v>
      </c>
      <c r="B587" s="50" t="s">
        <v>510</v>
      </c>
      <c r="C587" s="53"/>
      <c r="D587" s="53"/>
      <c r="E587" s="60"/>
    </row>
    <row r="588" ht="15" customHeight="1" spans="1:5">
      <c r="A588" s="50">
        <v>2150210</v>
      </c>
      <c r="B588" s="50" t="s">
        <v>511</v>
      </c>
      <c r="C588" s="53"/>
      <c r="D588" s="53"/>
      <c r="E588" s="60"/>
    </row>
    <row r="589" ht="15" customHeight="1" spans="1:5">
      <c r="A589" s="50">
        <v>2150212</v>
      </c>
      <c r="B589" s="50" t="s">
        <v>512</v>
      </c>
      <c r="C589" s="53"/>
      <c r="D589" s="53"/>
      <c r="E589" s="60"/>
    </row>
    <row r="590" ht="15" customHeight="1" spans="1:5">
      <c r="A590" s="50">
        <v>2150213</v>
      </c>
      <c r="B590" s="50" t="s">
        <v>513</v>
      </c>
      <c r="C590" s="53"/>
      <c r="D590" s="53"/>
      <c r="E590" s="60"/>
    </row>
    <row r="591" ht="15" customHeight="1" spans="1:5">
      <c r="A591" s="50">
        <v>2150214</v>
      </c>
      <c r="B591" s="50" t="s">
        <v>514</v>
      </c>
      <c r="C591" s="53"/>
      <c r="D591" s="53"/>
      <c r="E591" s="60"/>
    </row>
    <row r="592" ht="15" customHeight="1" spans="1:5">
      <c r="A592" s="50">
        <v>2150215</v>
      </c>
      <c r="B592" s="50" t="s">
        <v>515</v>
      </c>
      <c r="C592" s="53"/>
      <c r="D592" s="53"/>
      <c r="E592" s="60"/>
    </row>
    <row r="593" ht="15" customHeight="1" spans="1:5">
      <c r="A593" s="50">
        <v>2150299</v>
      </c>
      <c r="B593" s="50" t="s">
        <v>516</v>
      </c>
      <c r="C593" s="53"/>
      <c r="D593" s="53"/>
      <c r="E593" s="60"/>
    </row>
    <row r="594" ht="15" customHeight="1" spans="1:5">
      <c r="A594" s="50">
        <v>21503</v>
      </c>
      <c r="B594" s="51" t="s">
        <v>517</v>
      </c>
      <c r="C594" s="53">
        <f>SUM(C595:C598)</f>
        <v>0</v>
      </c>
      <c r="D594" s="53">
        <f>SUM(D595:D598)</f>
        <v>0</v>
      </c>
      <c r="E594" s="60">
        <f>SUM(E595:E598)</f>
        <v>0</v>
      </c>
    </row>
    <row r="595" ht="15" customHeight="1" spans="1:5">
      <c r="A595" s="50">
        <v>2150301</v>
      </c>
      <c r="B595" s="50" t="s">
        <v>89</v>
      </c>
      <c r="C595" s="53"/>
      <c r="D595" s="53"/>
      <c r="E595" s="60"/>
    </row>
    <row r="596" ht="15" customHeight="1" spans="1:5">
      <c r="A596" s="50">
        <v>2150302</v>
      </c>
      <c r="B596" s="50" t="s">
        <v>90</v>
      </c>
      <c r="C596" s="53"/>
      <c r="D596" s="53"/>
      <c r="E596" s="60"/>
    </row>
    <row r="597" ht="15" customHeight="1" spans="1:5">
      <c r="A597" s="50">
        <v>2150303</v>
      </c>
      <c r="B597" s="50" t="s">
        <v>91</v>
      </c>
      <c r="C597" s="53"/>
      <c r="D597" s="53"/>
      <c r="E597" s="60"/>
    </row>
    <row r="598" ht="15" customHeight="1" spans="1:5">
      <c r="A598" s="50">
        <v>2150399</v>
      </c>
      <c r="B598" s="50" t="s">
        <v>518</v>
      </c>
      <c r="C598" s="53"/>
      <c r="D598" s="53"/>
      <c r="E598" s="60"/>
    </row>
    <row r="599" ht="15" customHeight="1" spans="1:5">
      <c r="A599" s="50">
        <v>2150501</v>
      </c>
      <c r="B599" s="50" t="s">
        <v>89</v>
      </c>
      <c r="C599" s="53"/>
      <c r="D599" s="53"/>
      <c r="E599" s="60"/>
    </row>
    <row r="600" ht="15" customHeight="1" spans="1:5">
      <c r="A600" s="50">
        <v>2150502</v>
      </c>
      <c r="B600" s="50" t="s">
        <v>90</v>
      </c>
      <c r="C600" s="53"/>
      <c r="D600" s="53"/>
      <c r="E600" s="60"/>
    </row>
    <row r="601" ht="15" customHeight="1" spans="1:5">
      <c r="A601" s="50">
        <v>2150503</v>
      </c>
      <c r="B601" s="50" t="s">
        <v>91</v>
      </c>
      <c r="C601" s="53"/>
      <c r="D601" s="53"/>
      <c r="E601" s="60"/>
    </row>
    <row r="602" ht="15" customHeight="1" spans="1:5">
      <c r="A602" s="50">
        <v>2150505</v>
      </c>
      <c r="B602" s="50" t="s">
        <v>519</v>
      </c>
      <c r="C602" s="53"/>
      <c r="D602" s="53"/>
      <c r="E602" s="60"/>
    </row>
    <row r="603" ht="15" customHeight="1" spans="1:5">
      <c r="A603" s="50">
        <v>2150507</v>
      </c>
      <c r="B603" s="50" t="s">
        <v>520</v>
      </c>
      <c r="C603" s="53"/>
      <c r="D603" s="53"/>
      <c r="E603" s="60"/>
    </row>
    <row r="604" ht="15" customHeight="1" spans="1:5">
      <c r="A604" s="50">
        <v>2150508</v>
      </c>
      <c r="B604" s="50" t="s">
        <v>521</v>
      </c>
      <c r="C604" s="53"/>
      <c r="D604" s="53"/>
      <c r="E604" s="60"/>
    </row>
    <row r="605" ht="15" customHeight="1" spans="1:5">
      <c r="A605" s="50">
        <v>2150299</v>
      </c>
      <c r="B605" s="65" t="s">
        <v>522</v>
      </c>
      <c r="C605" s="53"/>
      <c r="D605" s="53"/>
      <c r="E605" s="60">
        <v>4.0032</v>
      </c>
    </row>
    <row r="606" ht="15" customHeight="1" spans="1:5">
      <c r="A606" s="50">
        <v>2150516</v>
      </c>
      <c r="B606" s="50" t="s">
        <v>523</v>
      </c>
      <c r="C606" s="53"/>
      <c r="D606" s="53"/>
      <c r="E606" s="60"/>
    </row>
    <row r="607" ht="15" customHeight="1" spans="1:5">
      <c r="A607" s="50">
        <v>2150517</v>
      </c>
      <c r="B607" s="50" t="s">
        <v>524</v>
      </c>
      <c r="C607" s="53"/>
      <c r="D607" s="53"/>
      <c r="E607" s="60"/>
    </row>
    <row r="608" ht="15" customHeight="1" spans="1:5">
      <c r="A608" s="50">
        <v>2150550</v>
      </c>
      <c r="B608" s="50" t="s">
        <v>97</v>
      </c>
      <c r="C608" s="53"/>
      <c r="D608" s="53"/>
      <c r="E608" s="60"/>
    </row>
    <row r="609" ht="15" customHeight="1" spans="1:5">
      <c r="A609" s="50">
        <v>2150599</v>
      </c>
      <c r="B609" s="50" t="s">
        <v>525</v>
      </c>
      <c r="C609" s="53"/>
      <c r="D609" s="53"/>
      <c r="E609" s="60"/>
    </row>
    <row r="610" ht="15" customHeight="1" spans="1:5">
      <c r="A610" s="50">
        <v>21508</v>
      </c>
      <c r="B610" s="51" t="s">
        <v>526</v>
      </c>
      <c r="C610" s="53">
        <f>C640</f>
        <v>0</v>
      </c>
      <c r="D610" s="53">
        <f>D640</f>
        <v>0</v>
      </c>
      <c r="E610" s="60">
        <f>E640</f>
        <v>0</v>
      </c>
    </row>
    <row r="611" ht="15" customHeight="1" spans="1:5">
      <c r="A611" s="50">
        <v>2150701</v>
      </c>
      <c r="B611" s="50" t="s">
        <v>89</v>
      </c>
      <c r="C611" s="53"/>
      <c r="D611" s="53"/>
      <c r="E611" s="60"/>
    </row>
    <row r="612" ht="15" customHeight="1" spans="1:5">
      <c r="A612" s="50">
        <v>2150702</v>
      </c>
      <c r="B612" s="50" t="s">
        <v>90</v>
      </c>
      <c r="C612" s="53"/>
      <c r="D612" s="53"/>
      <c r="E612" s="60"/>
    </row>
    <row r="613" ht="15" customHeight="1" spans="1:5">
      <c r="A613" s="50">
        <v>2150703</v>
      </c>
      <c r="B613" s="50" t="s">
        <v>91</v>
      </c>
      <c r="C613" s="53"/>
      <c r="D613" s="53"/>
      <c r="E613" s="60"/>
    </row>
    <row r="614" ht="15" customHeight="1" spans="1:5">
      <c r="A614" s="50">
        <v>2150704</v>
      </c>
      <c r="B614" s="50" t="s">
        <v>527</v>
      </c>
      <c r="C614" s="53"/>
      <c r="D614" s="53"/>
      <c r="E614" s="60"/>
    </row>
    <row r="615" ht="15" customHeight="1" spans="1:5">
      <c r="A615" s="50">
        <v>2150705</v>
      </c>
      <c r="B615" s="50" t="s">
        <v>528</v>
      </c>
      <c r="C615" s="53"/>
      <c r="D615" s="53"/>
      <c r="E615" s="60"/>
    </row>
    <row r="616" ht="15" customHeight="1" spans="1:5">
      <c r="A616" s="50">
        <v>2150799</v>
      </c>
      <c r="B616" s="50" t="s">
        <v>529</v>
      </c>
      <c r="C616" s="53"/>
      <c r="D616" s="53"/>
      <c r="E616" s="60"/>
    </row>
    <row r="617" ht="15" customHeight="1" spans="1:5">
      <c r="A617" s="50">
        <v>21508</v>
      </c>
      <c r="B617" s="51" t="s">
        <v>530</v>
      </c>
      <c r="C617" s="53">
        <f>SUM(C618:C624)</f>
        <v>0</v>
      </c>
      <c r="D617" s="53">
        <f>SUM(D618:D624)</f>
        <v>0</v>
      </c>
      <c r="E617" s="60">
        <f>SUM(E618:E624)</f>
        <v>0</v>
      </c>
    </row>
    <row r="618" ht="15" customHeight="1" spans="1:5">
      <c r="A618" s="50">
        <v>2150801</v>
      </c>
      <c r="B618" s="50" t="s">
        <v>89</v>
      </c>
      <c r="C618" s="53"/>
      <c r="D618" s="53"/>
      <c r="E618" s="60"/>
    </row>
    <row r="619" ht="15" customHeight="1" spans="1:5">
      <c r="A619" s="50">
        <v>2150802</v>
      </c>
      <c r="B619" s="50" t="s">
        <v>90</v>
      </c>
      <c r="C619" s="53"/>
      <c r="D619" s="53"/>
      <c r="E619" s="60"/>
    </row>
    <row r="620" ht="15" customHeight="1" spans="1:5">
      <c r="A620" s="50">
        <v>2150803</v>
      </c>
      <c r="B620" s="50" t="s">
        <v>91</v>
      </c>
      <c r="C620" s="53"/>
      <c r="D620" s="53"/>
      <c r="E620" s="60"/>
    </row>
    <row r="621" ht="15" customHeight="1" spans="1:5">
      <c r="A621" s="50">
        <v>2150804</v>
      </c>
      <c r="B621" s="50" t="s">
        <v>531</v>
      </c>
      <c r="C621" s="53"/>
      <c r="D621" s="53"/>
      <c r="E621" s="60"/>
    </row>
    <row r="622" ht="15" customHeight="1" spans="1:5">
      <c r="A622" s="50">
        <v>2150805</v>
      </c>
      <c r="B622" s="50" t="s">
        <v>532</v>
      </c>
      <c r="C622" s="53"/>
      <c r="D622" s="53"/>
      <c r="E622" s="60"/>
    </row>
    <row r="623" ht="15" customHeight="1" spans="1:5">
      <c r="A623" s="50">
        <v>2150806</v>
      </c>
      <c r="B623" s="50" t="s">
        <v>533</v>
      </c>
      <c r="C623" s="53"/>
      <c r="D623" s="53"/>
      <c r="E623" s="60"/>
    </row>
    <row r="624" ht="15" customHeight="1" spans="1:5">
      <c r="A624" s="50">
        <v>2150899</v>
      </c>
      <c r="B624" s="50" t="s">
        <v>534</v>
      </c>
      <c r="C624" s="53"/>
      <c r="D624" s="53"/>
      <c r="E624" s="60"/>
    </row>
    <row r="625" ht="15" customHeight="1" spans="1:5">
      <c r="A625" s="50">
        <v>21599</v>
      </c>
      <c r="B625" s="51" t="s">
        <v>535</v>
      </c>
      <c r="C625" s="53">
        <f>SUM(C626:C629)</f>
        <v>0</v>
      </c>
      <c r="D625" s="53">
        <f>SUM(D626:D629)</f>
        <v>0</v>
      </c>
      <c r="E625" s="60">
        <f>SUM(E626:E629)</f>
        <v>0</v>
      </c>
    </row>
    <row r="626" ht="15" customHeight="1" spans="1:5">
      <c r="A626" s="50">
        <v>2159901</v>
      </c>
      <c r="B626" s="50" t="s">
        <v>536</v>
      </c>
      <c r="C626" s="53"/>
      <c r="D626" s="53"/>
      <c r="E626" s="60"/>
    </row>
    <row r="627" ht="15" customHeight="1" spans="1:5">
      <c r="A627" s="50">
        <v>2159904</v>
      </c>
      <c r="B627" s="50" t="s">
        <v>537</v>
      </c>
      <c r="C627" s="53"/>
      <c r="D627" s="53"/>
      <c r="E627" s="60"/>
    </row>
    <row r="628" ht="15" customHeight="1" spans="1:5">
      <c r="A628" s="50">
        <v>2159905</v>
      </c>
      <c r="B628" s="50" t="s">
        <v>538</v>
      </c>
      <c r="C628" s="53"/>
      <c r="D628" s="53"/>
      <c r="E628" s="60"/>
    </row>
    <row r="629" ht="15" customHeight="1" spans="1:5">
      <c r="A629" s="50">
        <v>2159906</v>
      </c>
      <c r="B629" s="50" t="s">
        <v>539</v>
      </c>
      <c r="C629" s="53"/>
      <c r="D629" s="53"/>
      <c r="E629" s="60"/>
    </row>
    <row r="630" ht="15" customHeight="1" spans="1:5">
      <c r="A630" s="50">
        <v>2220120</v>
      </c>
      <c r="B630" s="50" t="s">
        <v>540</v>
      </c>
      <c r="C630" s="53"/>
      <c r="D630" s="53"/>
      <c r="E630" s="60"/>
    </row>
    <row r="631" ht="15" customHeight="1" spans="1:5">
      <c r="A631" s="50">
        <v>2220121</v>
      </c>
      <c r="B631" s="50" t="s">
        <v>541</v>
      </c>
      <c r="C631" s="53"/>
      <c r="D631" s="53"/>
      <c r="E631" s="60"/>
    </row>
    <row r="632" ht="15" customHeight="1" spans="1:5">
      <c r="A632" s="50">
        <v>2220150</v>
      </c>
      <c r="B632" s="50" t="s">
        <v>97</v>
      </c>
      <c r="C632" s="53"/>
      <c r="D632" s="53"/>
      <c r="E632" s="60"/>
    </row>
    <row r="633" ht="15" customHeight="1" spans="1:5">
      <c r="A633" s="50">
        <v>2220199</v>
      </c>
      <c r="B633" s="50" t="s">
        <v>542</v>
      </c>
      <c r="C633" s="53"/>
      <c r="D633" s="53"/>
      <c r="E633" s="60"/>
    </row>
    <row r="634" ht="15" customHeight="1" spans="1:5">
      <c r="A634" s="50">
        <v>22203</v>
      </c>
      <c r="B634" s="51" t="s">
        <v>543</v>
      </c>
      <c r="C634" s="53">
        <f>SUM(C635:C639)</f>
        <v>0</v>
      </c>
      <c r="D634" s="53">
        <f>SUM(D635:D639)</f>
        <v>0</v>
      </c>
      <c r="E634" s="60">
        <f>SUM(E635:E639)</f>
        <v>0</v>
      </c>
    </row>
    <row r="635" ht="15" customHeight="1" spans="1:5">
      <c r="A635" s="50">
        <v>2220301</v>
      </c>
      <c r="B635" s="50" t="s">
        <v>544</v>
      </c>
      <c r="C635" s="53"/>
      <c r="D635" s="53"/>
      <c r="E635" s="60"/>
    </row>
    <row r="636" ht="15" customHeight="1" spans="1:5">
      <c r="A636" s="50">
        <v>2220303</v>
      </c>
      <c r="B636" s="50" t="s">
        <v>545</v>
      </c>
      <c r="C636" s="53"/>
      <c r="D636" s="53"/>
      <c r="E636" s="60"/>
    </row>
    <row r="637" ht="15" customHeight="1" spans="1:5">
      <c r="A637" s="50">
        <v>2220304</v>
      </c>
      <c r="B637" s="50" t="s">
        <v>546</v>
      </c>
      <c r="C637" s="53"/>
      <c r="D637" s="53"/>
      <c r="E637" s="60"/>
    </row>
    <row r="638" ht="15" customHeight="1" spans="1:5">
      <c r="A638" s="50">
        <v>2220305</v>
      </c>
      <c r="B638" s="50" t="s">
        <v>547</v>
      </c>
      <c r="C638" s="53"/>
      <c r="D638" s="53"/>
      <c r="E638" s="60"/>
    </row>
    <row r="639" ht="15" customHeight="1" spans="1:5">
      <c r="A639" s="50">
        <v>2220399</v>
      </c>
      <c r="B639" s="50" t="s">
        <v>548</v>
      </c>
      <c r="C639" s="53"/>
      <c r="D639" s="53"/>
      <c r="E639" s="60"/>
    </row>
    <row r="640" ht="16" customHeight="1" spans="1:5">
      <c r="A640" s="50">
        <v>2150805</v>
      </c>
      <c r="B640" s="50" t="s">
        <v>549</v>
      </c>
      <c r="C640" s="53"/>
      <c r="D640" s="53">
        <v>0</v>
      </c>
      <c r="E640" s="66"/>
    </row>
    <row r="641" s="39" customFormat="1" ht="15" customHeight="1" spans="1:5">
      <c r="A641" s="51">
        <v>221</v>
      </c>
      <c r="B641" s="51" t="s">
        <v>77</v>
      </c>
      <c r="C641" s="63"/>
      <c r="D641" s="63">
        <f>D642</f>
        <v>164</v>
      </c>
      <c r="E641" s="64">
        <f>E642</f>
        <v>164.247441</v>
      </c>
    </row>
    <row r="642" s="6" customFormat="1" ht="15" customHeight="1" spans="1:5">
      <c r="A642" s="50">
        <v>2210201</v>
      </c>
      <c r="B642" s="50" t="s">
        <v>550</v>
      </c>
      <c r="C642" s="53"/>
      <c r="D642" s="53">
        <v>164</v>
      </c>
      <c r="E642" s="66">
        <v>164.247441</v>
      </c>
    </row>
    <row r="643" s="40" customFormat="1" ht="15" customHeight="1" spans="1:5">
      <c r="A643" s="51">
        <v>224</v>
      </c>
      <c r="B643" s="51" t="s">
        <v>551</v>
      </c>
      <c r="C643" s="63">
        <f>C661</f>
        <v>100</v>
      </c>
      <c r="D643" s="63">
        <f>D661</f>
        <v>500</v>
      </c>
      <c r="E643" s="64">
        <f>E644+E661+E659</f>
        <v>1490.412635</v>
      </c>
    </row>
    <row r="644" s="40" customFormat="1" ht="15" customHeight="1" spans="1:5">
      <c r="A644" s="51">
        <v>22401</v>
      </c>
      <c r="B644" s="51" t="s">
        <v>552</v>
      </c>
      <c r="C644" s="63">
        <f>C661</f>
        <v>100</v>
      </c>
      <c r="D644" s="63"/>
      <c r="E644" s="64">
        <f>E646+E645</f>
        <v>67.556</v>
      </c>
    </row>
    <row r="645" ht="15" customHeight="1" spans="1:5">
      <c r="A645" s="50">
        <v>2240108</v>
      </c>
      <c r="B645" s="50" t="s">
        <v>553</v>
      </c>
      <c r="C645" s="53"/>
      <c r="D645" s="53"/>
      <c r="E645" s="66">
        <v>50</v>
      </c>
    </row>
    <row r="646" ht="15" customHeight="1" spans="1:5">
      <c r="A646" s="50">
        <v>2240109</v>
      </c>
      <c r="B646" s="50" t="s">
        <v>554</v>
      </c>
      <c r="C646" s="53"/>
      <c r="D646" s="53"/>
      <c r="E646" s="60">
        <v>17.556</v>
      </c>
    </row>
    <row r="647" ht="15" customHeight="1" spans="1:5">
      <c r="A647" s="50">
        <v>22404</v>
      </c>
      <c r="B647" s="51" t="s">
        <v>555</v>
      </c>
      <c r="C647" s="53">
        <f>SUM(C648:C654)</f>
        <v>0</v>
      </c>
      <c r="D647" s="53">
        <f>SUM(D648:D654)</f>
        <v>0</v>
      </c>
      <c r="E647" s="60">
        <f>SUM(E648:E654)</f>
        <v>0</v>
      </c>
    </row>
    <row r="648" ht="15" customHeight="1" spans="1:5">
      <c r="A648" s="50">
        <v>2240401</v>
      </c>
      <c r="B648" s="50" t="s">
        <v>89</v>
      </c>
      <c r="C648" s="53"/>
      <c r="D648" s="53"/>
      <c r="E648" s="60"/>
    </row>
    <row r="649" ht="15" customHeight="1" spans="1:5">
      <c r="A649" s="50">
        <v>2240402</v>
      </c>
      <c r="B649" s="50" t="s">
        <v>90</v>
      </c>
      <c r="C649" s="53"/>
      <c r="D649" s="53"/>
      <c r="E649" s="60"/>
    </row>
    <row r="650" ht="15" customHeight="1" spans="1:5">
      <c r="A650" s="50">
        <v>2240403</v>
      </c>
      <c r="B650" s="50" t="s">
        <v>91</v>
      </c>
      <c r="C650" s="53"/>
      <c r="D650" s="53"/>
      <c r="E650" s="60"/>
    </row>
    <row r="651" ht="15" customHeight="1" spans="1:5">
      <c r="A651" s="50">
        <v>2240404</v>
      </c>
      <c r="B651" s="50" t="s">
        <v>556</v>
      </c>
      <c r="C651" s="53"/>
      <c r="D651" s="53"/>
      <c r="E651" s="60"/>
    </row>
    <row r="652" ht="15" customHeight="1" spans="1:5">
      <c r="A652" s="50">
        <v>2240405</v>
      </c>
      <c r="B652" s="50" t="s">
        <v>557</v>
      </c>
      <c r="C652" s="53"/>
      <c r="D652" s="53"/>
      <c r="E652" s="60"/>
    </row>
    <row r="653" ht="15" customHeight="1" spans="1:5">
      <c r="A653" s="50">
        <v>2240450</v>
      </c>
      <c r="B653" s="50" t="s">
        <v>97</v>
      </c>
      <c r="C653" s="53"/>
      <c r="D653" s="53"/>
      <c r="E653" s="60"/>
    </row>
    <row r="654" ht="15" customHeight="1" spans="1:5">
      <c r="A654" s="50">
        <v>2240499</v>
      </c>
      <c r="B654" s="50" t="s">
        <v>558</v>
      </c>
      <c r="C654" s="53"/>
      <c r="D654" s="53"/>
      <c r="E654" s="60"/>
    </row>
    <row r="655" ht="15" customHeight="1" spans="1:5">
      <c r="A655" s="50">
        <v>22406</v>
      </c>
      <c r="B655" s="51" t="s">
        <v>559</v>
      </c>
      <c r="C655" s="53">
        <f>SUM(C656:C658)</f>
        <v>0</v>
      </c>
      <c r="D655" s="53">
        <f>SUM(D656:D658)</f>
        <v>0</v>
      </c>
      <c r="E655" s="60">
        <f>SUM(E656:E658)</f>
        <v>0</v>
      </c>
    </row>
    <row r="656" ht="15" customHeight="1" spans="1:5">
      <c r="A656" s="50">
        <v>2240601</v>
      </c>
      <c r="B656" s="50" t="s">
        <v>560</v>
      </c>
      <c r="C656" s="53"/>
      <c r="D656" s="53"/>
      <c r="E656" s="60"/>
    </row>
    <row r="657" ht="15" customHeight="1" spans="1:5">
      <c r="A657" s="50">
        <v>2240602</v>
      </c>
      <c r="B657" s="50" t="s">
        <v>561</v>
      </c>
      <c r="C657" s="53"/>
      <c r="D657" s="53"/>
      <c r="E657" s="60"/>
    </row>
    <row r="658" ht="15" customHeight="1" spans="1:5">
      <c r="A658" s="50">
        <v>2240699</v>
      </c>
      <c r="B658" s="50" t="s">
        <v>562</v>
      </c>
      <c r="C658" s="53"/>
      <c r="D658" s="53"/>
      <c r="E658" s="60"/>
    </row>
    <row r="659" s="40" customFormat="1" ht="15" customHeight="1" spans="1:5">
      <c r="A659" s="51">
        <v>22406</v>
      </c>
      <c r="B659" s="51" t="s">
        <v>563</v>
      </c>
      <c r="C659" s="63"/>
      <c r="D659" s="63"/>
      <c r="E659" s="64">
        <f>E660</f>
        <v>350.79</v>
      </c>
    </row>
    <row r="660" s="38" customFormat="1" ht="15" customHeight="1" spans="1:5">
      <c r="A660" s="50">
        <v>2240601</v>
      </c>
      <c r="B660" s="50" t="s">
        <v>564</v>
      </c>
      <c r="C660" s="53"/>
      <c r="D660" s="53"/>
      <c r="E660" s="66">
        <v>350.79</v>
      </c>
    </row>
    <row r="661" ht="15" customHeight="1" spans="1:5">
      <c r="A661" s="50">
        <v>22407</v>
      </c>
      <c r="B661" s="51" t="s">
        <v>565</v>
      </c>
      <c r="C661" s="53">
        <f>SUM(C663:C665)</f>
        <v>100</v>
      </c>
      <c r="D661" s="53">
        <f>SUM(D663:D665)</f>
        <v>500</v>
      </c>
      <c r="E661" s="60">
        <f>E662+E663+E665</f>
        <v>1072.066635</v>
      </c>
    </row>
    <row r="662" s="38" customFormat="1" ht="15" customHeight="1" spans="1:5">
      <c r="A662" s="50">
        <v>2240703</v>
      </c>
      <c r="B662" s="50" t="s">
        <v>566</v>
      </c>
      <c r="C662" s="53"/>
      <c r="D662" s="53"/>
      <c r="E662" s="66">
        <v>147.19747</v>
      </c>
    </row>
    <row r="663" ht="15" customHeight="1" spans="1:5">
      <c r="A663" s="50">
        <v>2240704</v>
      </c>
      <c r="B663" s="50" t="s">
        <v>567</v>
      </c>
      <c r="C663" s="53">
        <v>100</v>
      </c>
      <c r="D663" s="53"/>
      <c r="E663" s="60">
        <v>30.469165</v>
      </c>
    </row>
    <row r="664" ht="15" customHeight="1" spans="1:5">
      <c r="A664" s="50">
        <v>2240704</v>
      </c>
      <c r="B664" s="50" t="s">
        <v>567</v>
      </c>
      <c r="C664" s="53"/>
      <c r="D664" s="53"/>
      <c r="E664" s="60"/>
    </row>
    <row r="665" ht="15" customHeight="1" spans="1:5">
      <c r="A665" s="50">
        <v>2240799</v>
      </c>
      <c r="B665" s="50" t="s">
        <v>568</v>
      </c>
      <c r="C665" s="53"/>
      <c r="D665" s="53">
        <v>500</v>
      </c>
      <c r="E665" s="60">
        <v>894.4</v>
      </c>
    </row>
    <row r="666" ht="15" customHeight="1" spans="1:5">
      <c r="A666" s="50">
        <v>2249999</v>
      </c>
      <c r="B666" s="50" t="s">
        <v>569</v>
      </c>
      <c r="C666" s="53"/>
      <c r="D666" s="53"/>
      <c r="E666" s="60"/>
    </row>
  </sheetData>
  <mergeCells count="7">
    <mergeCell ref="A2:E2"/>
    <mergeCell ref="A6:B6"/>
    <mergeCell ref="A4:A5"/>
    <mergeCell ref="B4:B5"/>
    <mergeCell ref="C4:C5"/>
    <mergeCell ref="D4:D5"/>
    <mergeCell ref="E4:E5"/>
  </mergeCells>
  <printOptions horizontalCentered="1"/>
  <pageMargins left="0.196527777777778" right="0.196527777777778" top="0.313888888888889" bottom="0.313888888888889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showZeros="0" workbookViewId="0">
      <selection activeCell="E3" sqref="E3"/>
    </sheetView>
  </sheetViews>
  <sheetFormatPr defaultColWidth="9" defaultRowHeight="14.25" outlineLevelCol="4"/>
  <cols>
    <col min="1" max="1" width="8.26666666666667" style="5" customWidth="1"/>
    <col min="2" max="2" width="42.1333333333333" style="5" customWidth="1"/>
    <col min="3" max="3" width="14" style="6" customWidth="1"/>
    <col min="4" max="4" width="14.8666666666667" style="5" customWidth="1"/>
    <col min="5" max="5" width="16.1333333333333" style="7" customWidth="1"/>
    <col min="6" max="16384" width="9" style="5"/>
  </cols>
  <sheetData>
    <row r="1" ht="15.75" spans="1:2">
      <c r="A1" s="8" t="s">
        <v>570</v>
      </c>
      <c r="B1" s="8"/>
    </row>
    <row r="2" ht="57" customHeight="1" spans="1:5">
      <c r="A2" s="9" t="s">
        <v>571</v>
      </c>
      <c r="B2" s="9"/>
      <c r="C2" s="10"/>
      <c r="D2" s="9"/>
      <c r="E2" s="31"/>
    </row>
    <row r="3" ht="15.75" spans="2:5">
      <c r="B3" s="11" t="s">
        <v>572</v>
      </c>
      <c r="C3" s="12"/>
      <c r="D3" s="13"/>
      <c r="E3" s="32" t="s">
        <v>2</v>
      </c>
    </row>
    <row r="4" ht="36" spans="1:5">
      <c r="A4" s="14" t="s">
        <v>57</v>
      </c>
      <c r="B4" s="14" t="s">
        <v>573</v>
      </c>
      <c r="C4" s="15" t="s">
        <v>6</v>
      </c>
      <c r="D4" s="16" t="s">
        <v>7</v>
      </c>
      <c r="E4" s="33" t="s">
        <v>8</v>
      </c>
    </row>
    <row r="5" s="1" customFormat="1" ht="18" spans="1:5">
      <c r="A5" s="17"/>
      <c r="B5" s="14" t="s">
        <v>574</v>
      </c>
      <c r="C5" s="18">
        <f>C6+C11+C22+C30+C44+C48+C51+C65</f>
        <v>11053.14</v>
      </c>
      <c r="D5" s="19">
        <f>D6+D11+D22+D30+D41+D44+D48+D51+D57+D65</f>
        <v>11537</v>
      </c>
      <c r="E5" s="34">
        <f>E6+E11+E22+E44+E51+E65+E30</f>
        <v>36410.4215</v>
      </c>
    </row>
    <row r="6" s="2" customFormat="1" ht="18" spans="1:5">
      <c r="A6" s="20" t="s">
        <v>575</v>
      </c>
      <c r="B6" s="17" t="s">
        <v>576</v>
      </c>
      <c r="C6" s="21">
        <f>SUM(C7:C10)</f>
        <v>3429.45</v>
      </c>
      <c r="D6" s="22">
        <f>SUM(D7:D10)</f>
        <v>2000</v>
      </c>
      <c r="E6" s="35">
        <f>E7+E8+E9+E10</f>
        <v>4173.397</v>
      </c>
    </row>
    <row r="7" ht="18" spans="1:5">
      <c r="A7" s="23" t="s">
        <v>577</v>
      </c>
      <c r="B7" s="24" t="s">
        <v>578</v>
      </c>
      <c r="C7" s="25">
        <v>1437.69</v>
      </c>
      <c r="D7" s="26">
        <v>2000</v>
      </c>
      <c r="E7" s="36">
        <v>2584.2</v>
      </c>
    </row>
    <row r="8" ht="18" spans="1:5">
      <c r="A8" s="23" t="s">
        <v>579</v>
      </c>
      <c r="B8" s="24" t="s">
        <v>580</v>
      </c>
      <c r="C8" s="25">
        <v>727</v>
      </c>
      <c r="D8" s="26">
        <v>0</v>
      </c>
      <c r="E8" s="36">
        <v>321.44</v>
      </c>
    </row>
    <row r="9" ht="18" spans="1:5">
      <c r="A9" s="23" t="s">
        <v>581</v>
      </c>
      <c r="B9" s="24" t="s">
        <v>582</v>
      </c>
      <c r="C9" s="25">
        <v>291.25</v>
      </c>
      <c r="D9" s="26">
        <v>0</v>
      </c>
      <c r="E9" s="36">
        <v>164.257</v>
      </c>
    </row>
    <row r="10" ht="18" spans="1:5">
      <c r="A10" s="23" t="s">
        <v>583</v>
      </c>
      <c r="B10" s="24" t="s">
        <v>584</v>
      </c>
      <c r="C10" s="25">
        <v>973.51</v>
      </c>
      <c r="D10" s="26">
        <v>0</v>
      </c>
      <c r="E10" s="36">
        <v>1103.5</v>
      </c>
    </row>
    <row r="11" s="2" customFormat="1" spans="1:5">
      <c r="A11" s="27" t="s">
        <v>585</v>
      </c>
      <c r="B11" s="27" t="s">
        <v>586</v>
      </c>
      <c r="C11" s="28">
        <f>SUM(C12:C21)</f>
        <v>6654.35</v>
      </c>
      <c r="D11" s="29">
        <f>D12+D15+D16+D19+D20+D21</f>
        <v>6224</v>
      </c>
      <c r="E11" s="35">
        <f>SUM(E12:E21)</f>
        <v>11375.59</v>
      </c>
    </row>
    <row r="12" ht="18" spans="1:5">
      <c r="A12" s="23" t="s">
        <v>587</v>
      </c>
      <c r="B12" s="24" t="s">
        <v>588</v>
      </c>
      <c r="C12" s="25"/>
      <c r="D12" s="26"/>
      <c r="E12" s="36"/>
    </row>
    <row r="13" ht="18" spans="1:5">
      <c r="A13" s="23" t="s">
        <v>589</v>
      </c>
      <c r="B13" s="24" t="s">
        <v>590</v>
      </c>
      <c r="C13" s="25"/>
      <c r="D13" s="26"/>
      <c r="E13" s="36">
        <v>0</v>
      </c>
    </row>
    <row r="14" ht="18" spans="1:5">
      <c r="A14" s="23" t="s">
        <v>591</v>
      </c>
      <c r="B14" s="24" t="s">
        <v>592</v>
      </c>
      <c r="C14" s="25"/>
      <c r="D14" s="26"/>
      <c r="E14" s="36">
        <v>0</v>
      </c>
    </row>
    <row r="15" ht="18" spans="1:5">
      <c r="A15" s="23" t="s">
        <v>593</v>
      </c>
      <c r="B15" s="24" t="s">
        <v>594</v>
      </c>
      <c r="C15" s="25"/>
      <c r="D15" s="26"/>
      <c r="E15" s="36"/>
    </row>
    <row r="16" ht="18" spans="1:5">
      <c r="A16" s="23" t="s">
        <v>595</v>
      </c>
      <c r="B16" s="24" t="s">
        <v>596</v>
      </c>
      <c r="C16" s="25"/>
      <c r="D16" s="26">
        <v>3100</v>
      </c>
      <c r="E16" s="36">
        <v>6107</v>
      </c>
    </row>
    <row r="17" ht="18" spans="1:5">
      <c r="A17" s="23" t="s">
        <v>597</v>
      </c>
      <c r="B17" s="24" t="s">
        <v>598</v>
      </c>
      <c r="C17" s="25"/>
      <c r="D17" s="26"/>
      <c r="E17" s="36"/>
    </row>
    <row r="18" ht="18" spans="1:5">
      <c r="A18" s="23" t="s">
        <v>599</v>
      </c>
      <c r="B18" s="24" t="s">
        <v>600</v>
      </c>
      <c r="C18" s="25"/>
      <c r="D18" s="26"/>
      <c r="E18" s="36"/>
    </row>
    <row r="19" ht="18" spans="1:5">
      <c r="A19" s="23" t="s">
        <v>601</v>
      </c>
      <c r="B19" s="24" t="s">
        <v>602</v>
      </c>
      <c r="C19" s="25"/>
      <c r="D19" s="26"/>
      <c r="E19" s="36">
        <v>0</v>
      </c>
    </row>
    <row r="20" ht="18" spans="1:5">
      <c r="A20" s="23" t="s">
        <v>603</v>
      </c>
      <c r="B20" s="24" t="s">
        <v>604</v>
      </c>
      <c r="C20" s="25"/>
      <c r="D20" s="26"/>
      <c r="E20" s="36">
        <v>0</v>
      </c>
    </row>
    <row r="21" ht="18" spans="1:5">
      <c r="A21" s="23" t="s">
        <v>605</v>
      </c>
      <c r="B21" s="24" t="s">
        <v>606</v>
      </c>
      <c r="C21" s="25">
        <v>6654.35</v>
      </c>
      <c r="D21" s="26">
        <v>3124</v>
      </c>
      <c r="E21" s="36">
        <v>5268.59</v>
      </c>
    </row>
    <row r="22" s="2" customFormat="1" ht="18" spans="1:5">
      <c r="A22" s="20" t="s">
        <v>607</v>
      </c>
      <c r="B22" s="17" t="s">
        <v>608</v>
      </c>
      <c r="C22" s="21">
        <f>SUM(C23:C29)</f>
        <v>747</v>
      </c>
      <c r="D22" s="22">
        <f>SUM(D23:D29)</f>
        <v>1683</v>
      </c>
      <c r="E22" s="35">
        <f>SUM(E23:E29)</f>
        <v>18818.6005</v>
      </c>
    </row>
    <row r="23" ht="18" spans="1:5">
      <c r="A23" s="23" t="s">
        <v>609</v>
      </c>
      <c r="B23" s="24" t="s">
        <v>610</v>
      </c>
      <c r="C23" s="25"/>
      <c r="D23" s="26"/>
      <c r="E23" s="36"/>
    </row>
    <row r="24" ht="18" spans="1:5">
      <c r="A24" s="23" t="s">
        <v>611</v>
      </c>
      <c r="B24" s="24" t="s">
        <v>612</v>
      </c>
      <c r="C24" s="25"/>
      <c r="D24" s="26"/>
      <c r="E24" s="36">
        <v>2495.7075</v>
      </c>
    </row>
    <row r="25" ht="18" spans="1:5">
      <c r="A25" s="23" t="s">
        <v>613</v>
      </c>
      <c r="B25" s="24" t="s">
        <v>614</v>
      </c>
      <c r="C25" s="25"/>
      <c r="D25" s="26"/>
      <c r="E25" s="36"/>
    </row>
    <row r="26" ht="18" spans="1:5">
      <c r="A26" s="23" t="s">
        <v>615</v>
      </c>
      <c r="B26" s="24" t="s">
        <v>616</v>
      </c>
      <c r="C26" s="25"/>
      <c r="D26" s="26">
        <v>136</v>
      </c>
      <c r="E26" s="36">
        <v>136.45</v>
      </c>
    </row>
    <row r="27" ht="18" spans="1:5">
      <c r="A27" s="23" t="s">
        <v>617</v>
      </c>
      <c r="B27" s="24" t="s">
        <v>618</v>
      </c>
      <c r="C27" s="25"/>
      <c r="D27" s="26">
        <v>47</v>
      </c>
      <c r="E27" s="36">
        <v>47</v>
      </c>
    </row>
    <row r="28" ht="18" spans="1:5">
      <c r="A28" s="23" t="s">
        <v>619</v>
      </c>
      <c r="B28" s="24" t="s">
        <v>620</v>
      </c>
      <c r="C28" s="25"/>
      <c r="D28" s="26"/>
      <c r="E28" s="36"/>
    </row>
    <row r="29" ht="18" spans="1:5">
      <c r="A29" s="23" t="s">
        <v>621</v>
      </c>
      <c r="B29" s="24" t="s">
        <v>622</v>
      </c>
      <c r="C29" s="25">
        <v>747</v>
      </c>
      <c r="D29" s="26">
        <v>1500</v>
      </c>
      <c r="E29" s="36">
        <v>16139.443</v>
      </c>
    </row>
    <row r="30" s="3" customFormat="1" ht="18" spans="1:5">
      <c r="A30" s="20" t="s">
        <v>623</v>
      </c>
      <c r="B30" s="17" t="s">
        <v>624</v>
      </c>
      <c r="C30" s="21">
        <f>SUM(C31:C36)</f>
        <v>0</v>
      </c>
      <c r="D30" s="22">
        <f>SUM(D31:D36)</f>
        <v>900</v>
      </c>
      <c r="E30" s="35">
        <f>SUM(E31:E36)</f>
        <v>917</v>
      </c>
    </row>
    <row r="31" ht="18" spans="1:5">
      <c r="A31" s="23" t="s">
        <v>625</v>
      </c>
      <c r="B31" s="24" t="s">
        <v>610</v>
      </c>
      <c r="C31" s="25"/>
      <c r="D31" s="26"/>
      <c r="E31" s="36"/>
    </row>
    <row r="32" ht="18" spans="1:5">
      <c r="A32" s="23" t="s">
        <v>626</v>
      </c>
      <c r="B32" s="24" t="s">
        <v>612</v>
      </c>
      <c r="C32" s="25"/>
      <c r="D32" s="26"/>
      <c r="E32" s="36"/>
    </row>
    <row r="33" ht="18" spans="1:5">
      <c r="A33" s="23" t="s">
        <v>627</v>
      </c>
      <c r="B33" s="24" t="s">
        <v>614</v>
      </c>
      <c r="C33" s="25"/>
      <c r="D33" s="26">
        <v>0</v>
      </c>
      <c r="E33" s="36"/>
    </row>
    <row r="34" ht="18" spans="1:5">
      <c r="A34" s="23" t="s">
        <v>628</v>
      </c>
      <c r="B34" s="24" t="s">
        <v>618</v>
      </c>
      <c r="C34" s="25"/>
      <c r="D34" s="26"/>
      <c r="E34" s="36"/>
    </row>
    <row r="35" ht="18" spans="1:5">
      <c r="A35" s="23" t="s">
        <v>629</v>
      </c>
      <c r="B35" s="24" t="s">
        <v>620</v>
      </c>
      <c r="C35" s="25"/>
      <c r="D35" s="26"/>
      <c r="E35" s="36"/>
    </row>
    <row r="36" ht="18" spans="1:5">
      <c r="A36" s="23" t="s">
        <v>630</v>
      </c>
      <c r="B36" s="24" t="s">
        <v>622</v>
      </c>
      <c r="C36" s="25"/>
      <c r="D36" s="26">
        <v>900</v>
      </c>
      <c r="E36" s="36">
        <v>917</v>
      </c>
    </row>
    <row r="37" s="4" customFormat="1" ht="18" spans="1:5">
      <c r="A37" s="23" t="s">
        <v>631</v>
      </c>
      <c r="B37" s="17" t="s">
        <v>632</v>
      </c>
      <c r="C37" s="25">
        <f>SUM(C38:C40)</f>
        <v>0</v>
      </c>
      <c r="D37" s="30">
        <f>SUM(D38:D40)</f>
        <v>0</v>
      </c>
      <c r="E37" s="36">
        <f>SUM(E38:E40)</f>
        <v>0</v>
      </c>
    </row>
    <row r="38" ht="18" spans="1:5">
      <c r="A38" s="23" t="s">
        <v>633</v>
      </c>
      <c r="B38" s="24" t="s">
        <v>634</v>
      </c>
      <c r="C38" s="25"/>
      <c r="D38" s="26"/>
      <c r="E38" s="36"/>
    </row>
    <row r="39" ht="18" spans="1:5">
      <c r="A39" s="23" t="s">
        <v>635</v>
      </c>
      <c r="B39" s="24" t="s">
        <v>636</v>
      </c>
      <c r="C39" s="25"/>
      <c r="D39" s="26"/>
      <c r="E39" s="36"/>
    </row>
    <row r="40" ht="18" spans="1:5">
      <c r="A40" s="23" t="s">
        <v>637</v>
      </c>
      <c r="B40" s="24" t="s">
        <v>638</v>
      </c>
      <c r="C40" s="25"/>
      <c r="D40" s="26"/>
      <c r="E40" s="36"/>
    </row>
    <row r="41" ht="18" spans="1:5">
      <c r="A41" s="23" t="s">
        <v>639</v>
      </c>
      <c r="B41" s="17" t="s">
        <v>640</v>
      </c>
      <c r="C41" s="25">
        <f>SUM(C42:C43)</f>
        <v>0</v>
      </c>
      <c r="D41" s="30">
        <f>SUM(D42:D43)</f>
        <v>0</v>
      </c>
      <c r="E41" s="36"/>
    </row>
    <row r="42" ht="18" spans="1:5">
      <c r="A42" s="23" t="s">
        <v>641</v>
      </c>
      <c r="B42" s="24" t="s">
        <v>642</v>
      </c>
      <c r="C42" s="25"/>
      <c r="D42" s="26"/>
      <c r="E42" s="36"/>
    </row>
    <row r="43" ht="18" spans="1:5">
      <c r="A43" s="23" t="s">
        <v>643</v>
      </c>
      <c r="B43" s="24" t="s">
        <v>644</v>
      </c>
      <c r="C43" s="25"/>
      <c r="D43" s="26"/>
      <c r="E43" s="36"/>
    </row>
    <row r="44" ht="18" spans="1:5">
      <c r="A44" s="23" t="s">
        <v>645</v>
      </c>
      <c r="B44" s="17" t="s">
        <v>646</v>
      </c>
      <c r="C44" s="25">
        <f>SUM(C45:C47)</f>
        <v>100</v>
      </c>
      <c r="D44" s="30">
        <f>SUM(D45:D47)</f>
        <v>0</v>
      </c>
      <c r="E44" s="36">
        <f>SUM(E45:E47)</f>
        <v>244.348</v>
      </c>
    </row>
    <row r="45" ht="18" spans="1:5">
      <c r="A45" s="23" t="s">
        <v>647</v>
      </c>
      <c r="B45" s="24" t="s">
        <v>648</v>
      </c>
      <c r="C45" s="25"/>
      <c r="D45" s="26"/>
      <c r="E45" s="36">
        <v>144.348</v>
      </c>
    </row>
    <row r="46" ht="18" spans="1:5">
      <c r="A46" s="23" t="s">
        <v>649</v>
      </c>
      <c r="B46" s="24" t="s">
        <v>650</v>
      </c>
      <c r="C46" s="25"/>
      <c r="D46" s="26"/>
      <c r="E46" s="36"/>
    </row>
    <row r="47" ht="18" spans="1:5">
      <c r="A47" s="23" t="s">
        <v>651</v>
      </c>
      <c r="B47" s="24" t="s">
        <v>652</v>
      </c>
      <c r="C47" s="25">
        <v>100</v>
      </c>
      <c r="D47" s="26"/>
      <c r="E47" s="36">
        <v>100</v>
      </c>
    </row>
    <row r="48" ht="18" spans="1:5">
      <c r="A48" s="23" t="s">
        <v>653</v>
      </c>
      <c r="B48" s="17" t="s">
        <v>654</v>
      </c>
      <c r="C48" s="25">
        <f>SUM(C49:C50)</f>
        <v>0</v>
      </c>
      <c r="D48" s="30">
        <f>SUM(D49:D50)</f>
        <v>0</v>
      </c>
      <c r="E48" s="36">
        <f>SUM(E49:E50)</f>
        <v>0</v>
      </c>
    </row>
    <row r="49" ht="18" spans="1:5">
      <c r="A49" s="23" t="s">
        <v>655</v>
      </c>
      <c r="B49" s="24" t="s">
        <v>656</v>
      </c>
      <c r="C49" s="25"/>
      <c r="D49" s="26"/>
      <c r="E49" s="36"/>
    </row>
    <row r="50" ht="18" spans="1:5">
      <c r="A50" s="23" t="s">
        <v>657</v>
      </c>
      <c r="B50" s="24" t="s">
        <v>658</v>
      </c>
      <c r="C50" s="25"/>
      <c r="D50" s="26"/>
      <c r="E50" s="36"/>
    </row>
    <row r="51" s="3" customFormat="1" ht="18" spans="1:5">
      <c r="A51" s="20" t="s">
        <v>659</v>
      </c>
      <c r="B51" s="17" t="s">
        <v>660</v>
      </c>
      <c r="C51" s="21">
        <f>SUM(C52:C56)</f>
        <v>122.34</v>
      </c>
      <c r="D51" s="22">
        <f>SUM(D52:D56)</f>
        <v>650</v>
      </c>
      <c r="E51" s="35">
        <f>SUM(E52:E56)</f>
        <v>800.476</v>
      </c>
    </row>
    <row r="52" ht="18" spans="1:5">
      <c r="A52" s="23" t="s">
        <v>661</v>
      </c>
      <c r="B52" s="24" t="s">
        <v>662</v>
      </c>
      <c r="C52" s="25"/>
      <c r="D52" s="26"/>
      <c r="E52" s="36">
        <v>79.506</v>
      </c>
    </row>
    <row r="53" ht="18" spans="1:5">
      <c r="A53" s="23" t="s">
        <v>663</v>
      </c>
      <c r="B53" s="24" t="s">
        <v>664</v>
      </c>
      <c r="C53" s="25"/>
      <c r="D53" s="26"/>
      <c r="E53" s="36"/>
    </row>
    <row r="54" ht="18" spans="1:5">
      <c r="A54" s="23" t="s">
        <v>665</v>
      </c>
      <c r="B54" s="24" t="s">
        <v>666</v>
      </c>
      <c r="C54" s="25"/>
      <c r="D54" s="26"/>
      <c r="E54" s="36"/>
    </row>
    <row r="55" ht="18" spans="1:5">
      <c r="A55" s="23" t="s">
        <v>667</v>
      </c>
      <c r="B55" s="24" t="s">
        <v>668</v>
      </c>
      <c r="C55" s="25">
        <v>65</v>
      </c>
      <c r="D55" s="26">
        <v>50</v>
      </c>
      <c r="E55" s="36">
        <v>70.43</v>
      </c>
    </row>
    <row r="56" ht="18" spans="1:5">
      <c r="A56" s="23" t="s">
        <v>669</v>
      </c>
      <c r="B56" s="24" t="s">
        <v>670</v>
      </c>
      <c r="C56" s="25">
        <v>57.34</v>
      </c>
      <c r="D56" s="26">
        <v>600</v>
      </c>
      <c r="E56" s="36">
        <v>650.54</v>
      </c>
    </row>
    <row r="57" ht="18" spans="1:5">
      <c r="A57" s="23" t="s">
        <v>671</v>
      </c>
      <c r="B57" s="17" t="s">
        <v>672</v>
      </c>
      <c r="C57" s="25">
        <f>SUM(C58:C59)</f>
        <v>0</v>
      </c>
      <c r="D57" s="30">
        <f>SUM(D58:D59)</f>
        <v>0</v>
      </c>
      <c r="E57" s="36">
        <f>SUM(E58:E59)</f>
        <v>0</v>
      </c>
    </row>
    <row r="58" ht="18" spans="1:5">
      <c r="A58" s="23" t="s">
        <v>673</v>
      </c>
      <c r="B58" s="24" t="s">
        <v>674</v>
      </c>
      <c r="C58" s="25"/>
      <c r="D58" s="26"/>
      <c r="E58" s="36"/>
    </row>
    <row r="59" ht="18" spans="1:5">
      <c r="A59" s="23" t="s">
        <v>675</v>
      </c>
      <c r="B59" s="24" t="s">
        <v>676</v>
      </c>
      <c r="C59" s="25"/>
      <c r="D59" s="26"/>
      <c r="E59" s="36"/>
    </row>
    <row r="60" ht="18" spans="1:5">
      <c r="A60" s="23" t="s">
        <v>677</v>
      </c>
      <c r="B60" s="17" t="s">
        <v>678</v>
      </c>
      <c r="C60" s="25">
        <f>SUM(C61:C64)</f>
        <v>0</v>
      </c>
      <c r="D60" s="30">
        <f>SUM(D61:D64)</f>
        <v>0</v>
      </c>
      <c r="E60" s="36">
        <f>SUM(E61:E64)</f>
        <v>0</v>
      </c>
    </row>
    <row r="61" ht="18" spans="1:5">
      <c r="A61" s="23" t="s">
        <v>679</v>
      </c>
      <c r="B61" s="24" t="s">
        <v>680</v>
      </c>
      <c r="C61" s="25"/>
      <c r="D61" s="26"/>
      <c r="E61" s="36"/>
    </row>
    <row r="62" ht="18" spans="1:5">
      <c r="A62" s="23" t="s">
        <v>681</v>
      </c>
      <c r="B62" s="24" t="s">
        <v>682</v>
      </c>
      <c r="C62" s="25"/>
      <c r="D62" s="26"/>
      <c r="E62" s="36"/>
    </row>
    <row r="63" ht="18" spans="1:5">
      <c r="A63" s="23" t="s">
        <v>683</v>
      </c>
      <c r="B63" s="24" t="s">
        <v>684</v>
      </c>
      <c r="C63" s="25"/>
      <c r="D63" s="26"/>
      <c r="E63" s="36"/>
    </row>
    <row r="64" ht="18" spans="1:5">
      <c r="A64" s="23" t="s">
        <v>685</v>
      </c>
      <c r="B64" s="24" t="s">
        <v>686</v>
      </c>
      <c r="C64" s="25"/>
      <c r="D64" s="26"/>
      <c r="E64" s="36"/>
    </row>
    <row r="65" s="2" customFormat="1" ht="18" spans="1:5">
      <c r="A65" s="20" t="s">
        <v>687</v>
      </c>
      <c r="B65" s="17" t="s">
        <v>688</v>
      </c>
      <c r="C65" s="21">
        <f>SUM(C66:C69)</f>
        <v>0</v>
      </c>
      <c r="D65" s="22">
        <f>SUM(D66:D69)</f>
        <v>80</v>
      </c>
      <c r="E65" s="35">
        <f>SUM(E66:E69)</f>
        <v>81.01</v>
      </c>
    </row>
    <row r="66" ht="18" spans="1:5">
      <c r="A66" s="23" t="s">
        <v>689</v>
      </c>
      <c r="B66" s="24" t="s">
        <v>690</v>
      </c>
      <c r="C66" s="25"/>
      <c r="D66" s="26"/>
      <c r="E66" s="36"/>
    </row>
    <row r="67" ht="18" spans="1:5">
      <c r="A67" s="23" t="s">
        <v>691</v>
      </c>
      <c r="B67" s="24" t="s">
        <v>692</v>
      </c>
      <c r="C67" s="25"/>
      <c r="D67" s="26"/>
      <c r="E67" s="36"/>
    </row>
    <row r="68" ht="18" spans="1:5">
      <c r="A68" s="23" t="s">
        <v>693</v>
      </c>
      <c r="B68" s="24" t="s">
        <v>694</v>
      </c>
      <c r="C68" s="25"/>
      <c r="D68" s="26"/>
      <c r="E68" s="36"/>
    </row>
    <row r="69" ht="18" spans="1:5">
      <c r="A69" s="23" t="s">
        <v>695</v>
      </c>
      <c r="B69" s="24" t="s">
        <v>696</v>
      </c>
      <c r="C69" s="25"/>
      <c r="D69" s="26">
        <v>80</v>
      </c>
      <c r="E69" s="36">
        <v>81.01</v>
      </c>
    </row>
  </sheetData>
  <mergeCells count="1">
    <mergeCell ref="A2:E2"/>
  </mergeCells>
  <pageMargins left="0.357638888888889" right="0.357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镇一般总</vt:lpstr>
      <vt:lpstr>镇一般收</vt:lpstr>
      <vt:lpstr>镇一般支</vt:lpstr>
      <vt:lpstr>镇一般支明细</vt:lpstr>
      <vt:lpstr>镇一般经济分类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王一博</dc:creator>
  <cp:lastModifiedBy>user</cp:lastModifiedBy>
  <dcterms:created xsi:type="dcterms:W3CDTF">2022-05-28T17:59:00Z</dcterms:created>
  <dcterms:modified xsi:type="dcterms:W3CDTF">2026-04-24T10:57:05Z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D4E6E67229E430FF9BECA8694E57379B_43</vt:lpwstr>
  </property>
</Properties>
</file>