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2023年执行及2024年预算 -\"/>
    </mc:Choice>
  </mc:AlternateContent>
  <xr:revisionPtr revIDLastSave="0" documentId="13_ncr:1_{5B941A3C-AADE-4DAE-9396-5BE5C8B75AB3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镇一般总" sheetId="1" r:id="rId1"/>
    <sheet name="镇一般收" sheetId="2" r:id="rId2"/>
    <sheet name="镇一般支" sheetId="3" r:id="rId3"/>
    <sheet name="镇一般支明细" sheetId="4" r:id="rId4"/>
    <sheet name="镇一般经济分类" sheetId="5" r:id="rId5"/>
  </sheets>
  <definedNames>
    <definedName name="_xlnm.Print_Area" localSheetId="0">镇一般总!$A$1:$G$12</definedName>
    <definedName name="_xlnm.Print_Titles" localSheetId="3">镇一般支明细!$1:5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5" l="1"/>
  <c r="D65" i="5"/>
  <c r="C65" i="5"/>
  <c r="E60" i="5"/>
  <c r="D60" i="5"/>
  <c r="C60" i="5"/>
  <c r="E57" i="5"/>
  <c r="D57" i="5"/>
  <c r="D5" i="5" s="1"/>
  <c r="C57" i="5"/>
  <c r="E51" i="5"/>
  <c r="D51" i="5"/>
  <c r="C51" i="5"/>
  <c r="E48" i="5"/>
  <c r="D48" i="5"/>
  <c r="C48" i="5"/>
  <c r="E44" i="5"/>
  <c r="D44" i="5"/>
  <c r="C44" i="5"/>
  <c r="E41" i="5"/>
  <c r="D41" i="5"/>
  <c r="C41" i="5"/>
  <c r="E37" i="5"/>
  <c r="D37" i="5"/>
  <c r="C37" i="5"/>
  <c r="E30" i="5"/>
  <c r="D30" i="5"/>
  <c r="C30" i="5"/>
  <c r="E22" i="5"/>
  <c r="D22" i="5"/>
  <c r="C22" i="5"/>
  <c r="E11" i="5"/>
  <c r="D11" i="5"/>
  <c r="C11" i="5"/>
  <c r="E6" i="5"/>
  <c r="D6" i="5"/>
  <c r="C6" i="5"/>
  <c r="E5" i="5"/>
  <c r="C5" i="5"/>
  <c r="E730" i="4"/>
  <c r="E683" i="4" s="1"/>
  <c r="D730" i="4"/>
  <c r="D683" i="4" s="1"/>
  <c r="C730" i="4"/>
  <c r="E726" i="4"/>
  <c r="D726" i="4"/>
  <c r="C726" i="4"/>
  <c r="E718" i="4"/>
  <c r="D718" i="4"/>
  <c r="C718" i="4"/>
  <c r="E715" i="4"/>
  <c r="D715" i="4"/>
  <c r="C715" i="4"/>
  <c r="E704" i="4"/>
  <c r="D704" i="4"/>
  <c r="C704" i="4"/>
  <c r="C703" i="4"/>
  <c r="E690" i="4"/>
  <c r="D690" i="4"/>
  <c r="C690" i="4"/>
  <c r="E684" i="4"/>
  <c r="D684" i="4"/>
  <c r="C684" i="4"/>
  <c r="E676" i="4"/>
  <c r="D676" i="4"/>
  <c r="C676" i="4"/>
  <c r="E667" i="4"/>
  <c r="D667" i="4"/>
  <c r="C667" i="4"/>
  <c r="E659" i="4"/>
  <c r="D659" i="4"/>
  <c r="C659" i="4"/>
  <c r="E652" i="4"/>
  <c r="D652" i="4"/>
  <c r="C652" i="4"/>
  <c r="E641" i="4"/>
  <c r="D641" i="4"/>
  <c r="C641" i="4"/>
  <c r="E636" i="4"/>
  <c r="D636" i="4"/>
  <c r="C636" i="4"/>
  <c r="E620" i="4"/>
  <c r="D620" i="4"/>
  <c r="C620" i="4"/>
  <c r="E617" i="4"/>
  <c r="D617" i="4"/>
  <c r="D609" i="4" s="1"/>
  <c r="D608" i="4" s="1"/>
  <c r="E609" i="4"/>
  <c r="E608" i="4" s="1"/>
  <c r="C609" i="4"/>
  <c r="C608" i="4" s="1"/>
  <c r="E605" i="4"/>
  <c r="D605" i="4"/>
  <c r="C605" i="4"/>
  <c r="E600" i="4"/>
  <c r="D600" i="4"/>
  <c r="C600" i="4"/>
  <c r="E593" i="4"/>
  <c r="D593" i="4"/>
  <c r="C593" i="4"/>
  <c r="C547" i="4" s="1"/>
  <c r="E583" i="4"/>
  <c r="E547" i="4" s="1"/>
  <c r="D583" i="4"/>
  <c r="D547" i="4" s="1"/>
  <c r="C583" i="4"/>
  <c r="E573" i="4"/>
  <c r="D573" i="4"/>
  <c r="C573" i="4"/>
  <c r="E548" i="4"/>
  <c r="D548" i="4"/>
  <c r="C548" i="4"/>
  <c r="E544" i="4"/>
  <c r="D544" i="4"/>
  <c r="D436" i="4" s="1"/>
  <c r="C544" i="4"/>
  <c r="E541" i="4"/>
  <c r="D541" i="4"/>
  <c r="C541" i="4"/>
  <c r="E535" i="4"/>
  <c r="D535" i="4"/>
  <c r="C535" i="4"/>
  <c r="E531" i="4"/>
  <c r="E527" i="4"/>
  <c r="D527" i="4"/>
  <c r="C527" i="4"/>
  <c r="E519" i="4"/>
  <c r="E515" i="4"/>
  <c r="D515" i="4"/>
  <c r="C515" i="4"/>
  <c r="E490" i="4"/>
  <c r="E486" i="4"/>
  <c r="D486" i="4"/>
  <c r="C486" i="4"/>
  <c r="C436" i="4" s="1"/>
  <c r="E464" i="4"/>
  <c r="E436" i="4" s="1"/>
  <c r="D464" i="4"/>
  <c r="E463" i="4"/>
  <c r="D463" i="4"/>
  <c r="C463" i="4"/>
  <c r="E437" i="4"/>
  <c r="D437" i="4"/>
  <c r="C437" i="4"/>
  <c r="E434" i="4"/>
  <c r="D434" i="4"/>
  <c r="C434" i="4"/>
  <c r="E432" i="4"/>
  <c r="D432" i="4"/>
  <c r="D413" i="4" s="1"/>
  <c r="C432" i="4"/>
  <c r="C413" i="4" s="1"/>
  <c r="E430" i="4"/>
  <c r="D430" i="4"/>
  <c r="C430" i="4"/>
  <c r="E427" i="4"/>
  <c r="D427" i="4"/>
  <c r="C427" i="4"/>
  <c r="E425" i="4"/>
  <c r="D425" i="4"/>
  <c r="C425" i="4"/>
  <c r="E414" i="4"/>
  <c r="D414" i="4"/>
  <c r="E413" i="4"/>
  <c r="E410" i="4"/>
  <c r="D410" i="4"/>
  <c r="C410" i="4"/>
  <c r="E399" i="4"/>
  <c r="D399" i="4"/>
  <c r="C399" i="4"/>
  <c r="E397" i="4"/>
  <c r="D397" i="4"/>
  <c r="C397" i="4"/>
  <c r="E395" i="4"/>
  <c r="D395" i="4"/>
  <c r="C395" i="4"/>
  <c r="E389" i="4"/>
  <c r="D389" i="4"/>
  <c r="C389" i="4"/>
  <c r="E387" i="4"/>
  <c r="D387" i="4"/>
  <c r="C387" i="4"/>
  <c r="E385" i="4"/>
  <c r="D385" i="4"/>
  <c r="C385" i="4"/>
  <c r="E382" i="4"/>
  <c r="D382" i="4"/>
  <c r="C382" i="4"/>
  <c r="E379" i="4"/>
  <c r="D379" i="4"/>
  <c r="C379" i="4"/>
  <c r="E376" i="4"/>
  <c r="D376" i="4"/>
  <c r="C376" i="4"/>
  <c r="E367" i="4"/>
  <c r="D367" i="4"/>
  <c r="D352" i="4" s="1"/>
  <c r="C367" i="4"/>
  <c r="E363" i="4"/>
  <c r="E352" i="4" s="1"/>
  <c r="D363" i="4"/>
  <c r="C363" i="4"/>
  <c r="E353" i="4"/>
  <c r="D353" i="4"/>
  <c r="C353" i="4"/>
  <c r="C352" i="4"/>
  <c r="E350" i="4"/>
  <c r="D350" i="4"/>
  <c r="C350" i="4"/>
  <c r="E348" i="4"/>
  <c r="D348" i="4"/>
  <c r="C348" i="4"/>
  <c r="E345" i="4"/>
  <c r="D345" i="4"/>
  <c r="C345" i="4"/>
  <c r="E339" i="4"/>
  <c r="D339" i="4"/>
  <c r="C339" i="4"/>
  <c r="E335" i="4"/>
  <c r="D335" i="4"/>
  <c r="D302" i="4" s="1"/>
  <c r="C335" i="4"/>
  <c r="E332" i="4"/>
  <c r="D332" i="4"/>
  <c r="C332" i="4"/>
  <c r="E320" i="4"/>
  <c r="D320" i="4"/>
  <c r="C320" i="4"/>
  <c r="E316" i="4"/>
  <c r="E302" i="4" s="1"/>
  <c r="D316" i="4"/>
  <c r="C316" i="4"/>
  <c r="E308" i="4"/>
  <c r="D308" i="4"/>
  <c r="C308" i="4"/>
  <c r="E303" i="4"/>
  <c r="D303" i="4"/>
  <c r="C303" i="4"/>
  <c r="C302" i="4"/>
  <c r="E300" i="4"/>
  <c r="D300" i="4"/>
  <c r="C300" i="4"/>
  <c r="E297" i="4"/>
  <c r="D297" i="4"/>
  <c r="C297" i="4"/>
  <c r="E292" i="4"/>
  <c r="D292" i="4"/>
  <c r="C292" i="4"/>
  <c r="E289" i="4"/>
  <c r="D289" i="4"/>
  <c r="C289" i="4"/>
  <c r="E286" i="4"/>
  <c r="D286" i="4"/>
  <c r="C286" i="4"/>
  <c r="E283" i="4"/>
  <c r="D283" i="4"/>
  <c r="C283" i="4"/>
  <c r="E280" i="4"/>
  <c r="D280" i="4"/>
  <c r="C280" i="4"/>
  <c r="E275" i="4"/>
  <c r="D275" i="4"/>
  <c r="C275" i="4"/>
  <c r="E266" i="4"/>
  <c r="D266" i="4"/>
  <c r="C266" i="4"/>
  <c r="E264" i="4"/>
  <c r="D264" i="4"/>
  <c r="C264" i="4"/>
  <c r="C262" i="4"/>
  <c r="E261" i="4"/>
  <c r="D261" i="4"/>
  <c r="E253" i="4"/>
  <c r="D253" i="4"/>
  <c r="C253" i="4"/>
  <c r="E234" i="4"/>
  <c r="E233" i="4" s="1"/>
  <c r="D234" i="4"/>
  <c r="D233" i="4" s="1"/>
  <c r="C234" i="4"/>
  <c r="C232" i="4" s="1"/>
  <c r="C233" i="4"/>
  <c r="E220" i="4"/>
  <c r="D220" i="4"/>
  <c r="C220" i="4"/>
  <c r="E212" i="4"/>
  <c r="D212" i="4"/>
  <c r="C212" i="4"/>
  <c r="E196" i="4"/>
  <c r="D196" i="4"/>
  <c r="D195" i="4" s="1"/>
  <c r="C196" i="4"/>
  <c r="C195" i="4" s="1"/>
  <c r="E195" i="4"/>
  <c r="E188" i="4"/>
  <c r="D188" i="4"/>
  <c r="C188" i="4"/>
  <c r="E182" i="4"/>
  <c r="D182" i="4"/>
  <c r="C182" i="4"/>
  <c r="E174" i="4"/>
  <c r="D174" i="4"/>
  <c r="C174" i="4"/>
  <c r="E164" i="4"/>
  <c r="D164" i="4"/>
  <c r="C164" i="4"/>
  <c r="E147" i="4"/>
  <c r="D147" i="4"/>
  <c r="C147" i="4"/>
  <c r="E140" i="4"/>
  <c r="D140" i="4"/>
  <c r="C140" i="4"/>
  <c r="E139" i="4"/>
  <c r="D139" i="4"/>
  <c r="C139" i="4"/>
  <c r="E136" i="4"/>
  <c r="D136" i="4"/>
  <c r="C136" i="4"/>
  <c r="E135" i="4"/>
  <c r="D135" i="4"/>
  <c r="C135" i="4"/>
  <c r="E128" i="4"/>
  <c r="D128" i="4"/>
  <c r="C128" i="4"/>
  <c r="E122" i="4"/>
  <c r="D122" i="4"/>
  <c r="C122" i="4"/>
  <c r="E114" i="4"/>
  <c r="D114" i="4"/>
  <c r="C114" i="4"/>
  <c r="E107" i="4"/>
  <c r="D107" i="4"/>
  <c r="C107" i="4"/>
  <c r="E99" i="4"/>
  <c r="D99" i="4"/>
  <c r="C99" i="4"/>
  <c r="E92" i="4"/>
  <c r="D92" i="4"/>
  <c r="C92" i="4"/>
  <c r="E90" i="4"/>
  <c r="D90" i="4"/>
  <c r="C90" i="4"/>
  <c r="E86" i="4"/>
  <c r="D86" i="4"/>
  <c r="C86" i="4"/>
  <c r="E81" i="4"/>
  <c r="D81" i="4"/>
  <c r="C81" i="4"/>
  <c r="E74" i="4"/>
  <c r="D74" i="4"/>
  <c r="C74" i="4"/>
  <c r="E62" i="4"/>
  <c r="D62" i="4"/>
  <c r="C62" i="4"/>
  <c r="E59" i="4"/>
  <c r="D59" i="4"/>
  <c r="C59" i="4"/>
  <c r="E57" i="4"/>
  <c r="D57" i="4"/>
  <c r="C57" i="4"/>
  <c r="E34" i="4"/>
  <c r="D34" i="4"/>
  <c r="C34" i="4"/>
  <c r="E23" i="4"/>
  <c r="D23" i="4"/>
  <c r="C23" i="4"/>
  <c r="E11" i="4"/>
  <c r="E7" i="4" s="1"/>
  <c r="D11" i="4"/>
  <c r="D7" i="4" s="1"/>
  <c r="C11" i="4"/>
  <c r="C7" i="4" s="1"/>
  <c r="E9" i="4"/>
  <c r="D9" i="4"/>
  <c r="C9" i="4"/>
  <c r="E6" i="3"/>
  <c r="D6" i="3"/>
  <c r="B22" i="2"/>
  <c r="D21" i="2"/>
  <c r="C21" i="2"/>
  <c r="B21" i="2"/>
  <c r="D7" i="2"/>
  <c r="C7" i="2"/>
  <c r="C6" i="2" s="1"/>
  <c r="B7" i="2"/>
  <c r="B6" i="2" s="1"/>
  <c r="D6" i="2"/>
  <c r="H8" i="1"/>
  <c r="G8" i="1"/>
  <c r="D8" i="1"/>
  <c r="C8" i="1"/>
  <c r="H6" i="1"/>
  <c r="G6" i="1"/>
  <c r="F6" i="1"/>
  <c r="D6" i="1"/>
  <c r="C6" i="1"/>
  <c r="D6" i="4" l="1"/>
  <c r="E6" i="4"/>
  <c r="C6" i="4"/>
  <c r="D232" i="4"/>
  <c r="D703" i="4"/>
  <c r="E232" i="4"/>
  <c r="E703" i="4"/>
</calcChain>
</file>

<file path=xl/sharedStrings.xml><?xml version="1.0" encoding="utf-8"?>
<sst xmlns="http://schemas.openxmlformats.org/spreadsheetml/2006/main" count="969" uniqueCount="742">
  <si>
    <t>表一</t>
  </si>
  <si>
    <t>北京市密云区巨各庄镇2023年镇级一般公共预算收支预计执行情况总表</t>
  </si>
  <si>
    <t>单位：万元</t>
  </si>
  <si>
    <t>收  入</t>
  </si>
  <si>
    <t>支  出</t>
  </si>
  <si>
    <r>
      <rPr>
        <b/>
        <sz val="14"/>
        <rFont val="宋体"/>
        <family val="3"/>
        <charset val="134"/>
      </rPr>
      <t>项</t>
    </r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目</t>
    </r>
  </si>
  <si>
    <t>2023年
预算数</t>
  </si>
  <si>
    <t>2023年
调整预算数</t>
  </si>
  <si>
    <t>2023年预计执行数</t>
  </si>
  <si>
    <t>收入总计</t>
  </si>
  <si>
    <t>支出总计</t>
  </si>
  <si>
    <t>镇本级一般公共预算收入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</si>
  <si>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</si>
  <si>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</si>
  <si>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</si>
  <si>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</si>
  <si>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</si>
  <si>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一般性转移支付收入</t>
  </si>
  <si>
    <t xml:space="preserve">  专项上解支出</t>
  </si>
  <si>
    <t xml:space="preserve">  专项转移支付收入</t>
  </si>
  <si>
    <t xml:space="preserve"> 上年专项政策性结转使用</t>
  </si>
  <si>
    <t xml:space="preserve"> 专项政策性结转下年使用</t>
  </si>
  <si>
    <t>表二</t>
  </si>
  <si>
    <t>北京市密云区巨各庄镇2023年一般公共预算收入预计执行情况表</t>
  </si>
  <si>
    <t>单位:万元</t>
  </si>
  <si>
    <t>项  目</t>
  </si>
  <si>
    <r>
      <rPr>
        <b/>
        <sz val="14"/>
        <rFont val="Times New Roman"/>
        <family val="1"/>
      </rPr>
      <t>2023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 xml:space="preserve">
</t>
    </r>
    <r>
      <rPr>
        <b/>
        <sz val="14"/>
        <rFont val="宋体"/>
        <family val="3"/>
        <charset val="134"/>
      </rPr>
      <t>预算数</t>
    </r>
  </si>
  <si>
    <r>
      <rPr>
        <b/>
        <sz val="14"/>
        <rFont val="Times New Roman"/>
        <family val="1"/>
      </rPr>
      <t>2023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 xml:space="preserve">
</t>
    </r>
    <r>
      <rPr>
        <b/>
        <sz val="14"/>
        <rFont val="宋体"/>
        <family val="3"/>
        <charset val="134"/>
      </rPr>
      <t>调整预算数</t>
    </r>
  </si>
  <si>
    <t>镇本级一般公共预算收入合计</t>
  </si>
  <si>
    <t xml:space="preserve"> 税收收入小计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</si>
  <si>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</si>
  <si>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</si>
  <si>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</si>
  <si>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</si>
  <si>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</si>
  <si>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</si>
  <si>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</si>
  <si>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</si>
  <si>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</si>
  <si>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</si>
  <si>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</si>
  <si>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环境保护税</t>
  </si>
  <si>
    <t xml:space="preserve">    其他税收收入</t>
  </si>
  <si>
    <t xml:space="preserve"> 非税收入小计</t>
  </si>
  <si>
    <t xml:space="preserve">    专项收入</t>
  </si>
  <si>
    <t xml:space="preserve">       教育费附加收入</t>
  </si>
  <si>
    <t xml:space="preserve">       残疾人就业保障金收入</t>
  </si>
  <si>
    <t xml:space="preserve">       教育资金收入</t>
  </si>
  <si>
    <t xml:space="preserve">       森林植被恢复费</t>
  </si>
  <si>
    <t xml:space="preserve">       其他专项收入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</si>
  <si>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</si>
  <si>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</si>
  <si>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</si>
  <si>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</si>
  <si>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</si>
  <si>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</si>
  <si>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</si>
  <si>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表三</t>
  </si>
  <si>
    <t>北京市密云区巨各庄镇2023年一般公共预算支出预计执行情况表</t>
  </si>
  <si>
    <t>科目编码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</si>
  <si>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</si>
  <si>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</si>
  <si>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</si>
  <si>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</si>
  <si>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</si>
  <si>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</si>
  <si>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</si>
  <si>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</si>
  <si>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</si>
  <si>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</si>
  <si>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</si>
  <si>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</si>
  <si>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</si>
  <si>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</si>
  <si>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</si>
  <si>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</si>
  <si>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</si>
  <si>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</si>
  <si>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</si>
  <si>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</si>
  <si>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</si>
  <si>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</si>
  <si>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</si>
  <si>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</si>
  <si>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表四</t>
  </si>
  <si>
    <t>北京市密云区巨各庄镇2023年
一般公共预算支出预计执行情况明细表</t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</si>
  <si>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目</t>
    </r>
  </si>
  <si>
    <t xml:space="preserve">  一般公共服务支出</t>
  </si>
  <si>
    <t xml:space="preserve">    人大事务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</si>
  <si>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</si>
  <si>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</si>
  <si>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</si>
  <si>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</si>
  <si>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</si>
  <si>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机关服务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</si>
  <si>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</si>
  <si>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</si>
  <si>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</si>
  <si>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</si>
  <si>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</si>
  <si>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</si>
  <si>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</si>
  <si>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</si>
  <si>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</si>
  <si>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</si>
  <si>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</si>
  <si>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</si>
  <si>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</si>
  <si>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</si>
  <si>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</si>
  <si>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</si>
  <si>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</si>
  <si>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</si>
  <si>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</si>
  <si>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</si>
  <si>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  缉私办案</t>
  </si>
  <si>
    <t xml:space="preserve">      口岸管理</t>
  </si>
  <si>
    <t xml:space="preserve">      信息化建设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</si>
  <si>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</si>
  <si>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</si>
  <si>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</si>
  <si>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</si>
  <si>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</si>
  <si>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</si>
  <si>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>其他纪检监察事务支出</t>
  </si>
  <si>
    <t xml:space="preserve">    商贸事务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</si>
  <si>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</si>
  <si>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</si>
  <si>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</si>
  <si>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</si>
  <si>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</si>
  <si>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</si>
  <si>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</si>
  <si>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</si>
  <si>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</si>
  <si>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</si>
  <si>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</si>
  <si>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</si>
  <si>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</si>
  <si>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</si>
  <si>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</si>
  <si>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</si>
  <si>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</si>
  <si>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</si>
  <si>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</si>
  <si>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</si>
  <si>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</si>
  <si>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</si>
  <si>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</si>
  <si>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</si>
  <si>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</si>
  <si>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</si>
  <si>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</si>
  <si>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</si>
  <si>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其他共产党事务支出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</si>
  <si>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</si>
  <si>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</si>
  <si>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</si>
  <si>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</si>
  <si>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</si>
  <si>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  其他共产党事务支出</t>
  </si>
  <si>
    <t xml:space="preserve">      其他一般公共服务支出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</si>
  <si>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</si>
  <si>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</si>
  <si>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</si>
  <si>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</si>
  <si>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</si>
  <si>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安全业务</t>
  </si>
  <si>
    <t xml:space="preserve">      其他国家安全支出</t>
  </si>
  <si>
    <t xml:space="preserve">    检察</t>
  </si>
  <si>
    <t xml:space="preserve">      其他公安指出</t>
  </si>
  <si>
    <t xml:space="preserve">      “两房”建设</t>
  </si>
  <si>
    <t xml:space="preserve">      检察监督</t>
  </si>
  <si>
    <t xml:space="preserve">      其他检察支出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</si>
  <si>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</si>
  <si>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</si>
  <si>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</si>
  <si>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</si>
  <si>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</si>
  <si>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</si>
  <si>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</si>
  <si>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</si>
  <si>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</si>
  <si>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</si>
  <si>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</si>
  <si>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</si>
  <si>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</si>
  <si>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</si>
  <si>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</si>
  <si>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</si>
  <si>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</si>
  <si>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</si>
  <si>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</si>
  <si>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 其他公共安全支出</t>
  </si>
  <si>
    <t xml:space="preserve">        其他公共安全支出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</si>
  <si>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</si>
  <si>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</si>
  <si>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</si>
  <si>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</si>
  <si>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</si>
  <si>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</si>
  <si>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</si>
  <si>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</si>
  <si>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</si>
  <si>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</si>
  <si>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</si>
  <si>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</si>
  <si>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其他文化和旅游支出</t>
  </si>
  <si>
    <t xml:space="preserve">      旅游宣传</t>
  </si>
  <si>
    <t xml:space="preserve">      文化和旅游管理事务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</si>
  <si>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</si>
  <si>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</si>
  <si>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</si>
  <si>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</si>
  <si>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</si>
  <si>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</si>
  <si>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</si>
  <si>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</si>
  <si>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</si>
  <si>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</si>
  <si>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</si>
  <si>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</si>
  <si>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</si>
  <si>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</si>
  <si>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</si>
  <si>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</si>
  <si>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</si>
  <si>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</si>
  <si>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</si>
  <si>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</si>
  <si>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</si>
  <si>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</si>
  <si>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</si>
  <si>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</si>
  <si>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</si>
  <si>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其他人力资源和社会保障管理事务支出</t>
  </si>
  <si>
    <t xml:space="preserve">      博士后日常经费</t>
  </si>
  <si>
    <t xml:space="preserve">      引进人才费用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</si>
  <si>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</si>
  <si>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</si>
  <si>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</si>
  <si>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</si>
  <si>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</si>
  <si>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</si>
  <si>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</si>
  <si>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</si>
  <si>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</si>
  <si>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</si>
  <si>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</si>
  <si>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</si>
  <si>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</si>
  <si>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</si>
  <si>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</si>
  <si>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</si>
  <si>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</si>
  <si>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</si>
  <si>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</si>
  <si>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</si>
  <si>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</si>
  <si>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</si>
  <si>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</si>
  <si>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</si>
  <si>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</si>
  <si>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</si>
  <si>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交强险增值税补助基金支出</t>
  </si>
  <si>
    <t xml:space="preserve">      交强险罚款收入补助基金支出</t>
  </si>
  <si>
    <t xml:space="preserve">      其他农村生活救助</t>
  </si>
  <si>
    <t xml:space="preserve">      其他退役军人事务管理支出</t>
  </si>
  <si>
    <t xml:space="preserve">    其他社会保障和就业支出</t>
  </si>
  <si>
    <t xml:space="preserve">      财政代缴城乡居民基本养老保险费支出</t>
  </si>
  <si>
    <t xml:space="preserve">      财政代缴其他社会保险费支出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</si>
  <si>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</si>
  <si>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</si>
  <si>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</si>
  <si>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</si>
  <si>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</si>
  <si>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</si>
  <si>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</si>
  <si>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</si>
  <si>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</si>
  <si>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</si>
  <si>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</si>
  <si>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</si>
  <si>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</si>
  <si>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</si>
  <si>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</si>
  <si>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</si>
  <si>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</si>
  <si>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</si>
  <si>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</si>
  <si>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</si>
  <si>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</si>
  <si>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</si>
  <si>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</si>
  <si>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</si>
  <si>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</si>
  <si>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</si>
  <si>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</si>
  <si>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</si>
  <si>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</si>
  <si>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</si>
  <si>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</si>
  <si>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</si>
  <si>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</si>
  <si>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</si>
  <si>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</si>
  <si>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</si>
  <si>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</si>
  <si>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</si>
  <si>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</si>
  <si>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</si>
  <si>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  其他优抚对象医疗支出</t>
  </si>
  <si>
    <t xml:space="preserve">    医疗保障管理事务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</si>
  <si>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</si>
  <si>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</si>
  <si>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</si>
  <si>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</si>
  <si>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</si>
  <si>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</si>
  <si>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</si>
  <si>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</si>
  <si>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</si>
  <si>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</si>
  <si>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</si>
  <si>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</si>
  <si>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</si>
  <si>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</si>
  <si>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</si>
  <si>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</si>
  <si>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</si>
  <si>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</si>
  <si>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</si>
  <si>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</si>
  <si>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</si>
  <si>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</si>
  <si>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</si>
  <si>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</si>
  <si>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</si>
  <si>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</si>
  <si>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</si>
  <si>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</si>
  <si>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</si>
  <si>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</si>
  <si>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</si>
  <si>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</si>
  <si>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</si>
  <si>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</si>
  <si>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</si>
  <si>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</si>
  <si>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</si>
  <si>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</si>
  <si>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</si>
  <si>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</si>
  <si>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</si>
  <si>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</si>
  <si>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</si>
  <si>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</si>
  <si>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</si>
  <si>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</si>
  <si>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</si>
  <si>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</si>
  <si>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</si>
  <si>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</si>
  <si>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</si>
  <si>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</si>
  <si>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</si>
  <si>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</si>
  <si>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</si>
  <si>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</si>
  <si>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</si>
  <si>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</si>
  <si>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</si>
  <si>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</si>
  <si>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</si>
  <si>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</si>
  <si>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</si>
  <si>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</si>
  <si>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</si>
  <si>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</si>
  <si>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</si>
  <si>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其他城乡社区管理事务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</si>
  <si>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</si>
  <si>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</si>
  <si>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</si>
  <si>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</si>
  <si>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</si>
  <si>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</si>
  <si>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</si>
  <si>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</si>
  <si>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</si>
  <si>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</si>
  <si>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</si>
  <si>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</si>
  <si>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</si>
  <si>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</si>
  <si>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</si>
  <si>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</si>
  <si>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</si>
  <si>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</si>
  <si>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</si>
  <si>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</si>
  <si>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</si>
  <si>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</si>
  <si>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</si>
  <si>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</si>
  <si>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</si>
  <si>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</si>
  <si>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</si>
  <si>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其他农业农村支出</t>
  </si>
  <si>
    <t xml:space="preserve">      对高校毕业生到基层任职补助</t>
  </si>
  <si>
    <t xml:space="preserve">      农田建设</t>
  </si>
  <si>
    <t xml:space="preserve">    林业和草原</t>
  </si>
  <si>
    <t xml:space="preserve">      事业机构</t>
  </si>
  <si>
    <t xml:space="preserve">      森林资源培育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</si>
  <si>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</si>
  <si>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</si>
  <si>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</si>
  <si>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</si>
  <si>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其他林业和草原支出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</si>
  <si>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</si>
  <si>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</si>
  <si>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</si>
  <si>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</si>
  <si>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</si>
  <si>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</si>
  <si>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</si>
  <si>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</si>
  <si>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</si>
  <si>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</si>
  <si>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</si>
  <si>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</si>
  <si>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</si>
  <si>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</si>
  <si>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</si>
  <si>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</si>
  <si>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</si>
  <si>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</si>
  <si>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</si>
  <si>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</si>
  <si>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</si>
  <si>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</si>
  <si>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</si>
  <si>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</si>
  <si>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</si>
  <si>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</si>
  <si>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</si>
  <si>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</si>
  <si>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其他水利支出</t>
  </si>
  <si>
    <t xml:space="preserve">      南水北调工程管理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</si>
  <si>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</si>
  <si>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</si>
  <si>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</si>
  <si>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</si>
  <si>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</si>
  <si>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</si>
  <si>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</si>
  <si>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</si>
  <si>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</si>
  <si>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</si>
  <si>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</si>
  <si>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</si>
  <si>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</si>
  <si>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</si>
  <si>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</si>
  <si>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</si>
  <si>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</si>
  <si>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</si>
  <si>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</si>
  <si>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</si>
  <si>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</si>
  <si>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</si>
  <si>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</si>
  <si>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</si>
  <si>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</si>
  <si>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</si>
  <si>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</si>
  <si>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</si>
  <si>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</si>
  <si>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</si>
  <si>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</si>
  <si>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</si>
  <si>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</si>
  <si>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</si>
  <si>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</si>
  <si>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</si>
  <si>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</si>
  <si>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</si>
  <si>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</si>
  <si>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</si>
  <si>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</si>
  <si>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</si>
  <si>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</si>
  <si>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</si>
  <si>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</si>
  <si>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</si>
  <si>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</si>
  <si>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</si>
  <si>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</si>
  <si>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</si>
  <si>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</si>
  <si>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</si>
  <si>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</si>
  <si>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</si>
  <si>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</si>
  <si>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</si>
  <si>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</si>
  <si>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</si>
  <si>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</si>
  <si>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</si>
  <si>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</si>
  <si>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</si>
  <si>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</si>
  <si>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</si>
  <si>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</si>
  <si>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</si>
  <si>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</si>
  <si>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</si>
  <si>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</si>
  <si>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</si>
  <si>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</si>
  <si>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</si>
  <si>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</si>
  <si>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</si>
  <si>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</si>
  <si>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</si>
  <si>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</si>
  <si>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</si>
  <si>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</si>
  <si>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</si>
  <si>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</si>
  <si>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</si>
  <si>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</si>
  <si>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</si>
  <si>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</si>
  <si>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</si>
  <si>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</si>
  <si>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</si>
  <si>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</si>
  <si>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</si>
  <si>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</si>
  <si>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</si>
  <si>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</si>
  <si>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</si>
  <si>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</si>
  <si>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</si>
  <si>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</si>
  <si>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</si>
  <si>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</si>
  <si>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</si>
  <si>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</si>
  <si>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 支持中小企业发展和管理支出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</si>
  <si>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</si>
  <si>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</si>
  <si>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</si>
  <si>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</si>
  <si>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</si>
  <si>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</si>
  <si>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</si>
  <si>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</si>
  <si>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</si>
  <si>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</si>
  <si>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</si>
  <si>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</si>
  <si>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</si>
  <si>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</si>
  <si>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</si>
  <si>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</si>
  <si>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</si>
  <si>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</si>
  <si>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</si>
  <si>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</si>
  <si>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</si>
  <si>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</si>
  <si>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>中小企业发展专项</t>
  </si>
  <si>
    <t xml:space="preserve">  灾害防治及应急管理支出</t>
  </si>
  <si>
    <t xml:space="preserve">    应急管理事务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</si>
  <si>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</si>
  <si>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</si>
  <si>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</si>
  <si>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</si>
  <si>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</si>
  <si>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</si>
  <si>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</si>
  <si>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</si>
  <si>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</si>
  <si>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</si>
  <si>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</si>
  <si>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</si>
  <si>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</si>
  <si>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</si>
  <si>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</si>
  <si>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</si>
  <si>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</si>
  <si>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</si>
  <si>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</si>
  <si>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</si>
  <si>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</si>
  <si>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</si>
  <si>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</si>
  <si>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</si>
  <si>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</si>
  <si>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</si>
  <si>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</si>
  <si>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</si>
  <si>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</si>
  <si>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</si>
  <si>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</si>
  <si>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</si>
  <si>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</si>
  <si>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</si>
  <si>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</si>
  <si>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自然灾害灾后重建补助</t>
  </si>
  <si>
    <t xml:space="preserve">      其他自然灾害救灾及恢复重建支出</t>
  </si>
  <si>
    <t xml:space="preserve">      其他灾害防治及应急管理支出</t>
  </si>
  <si>
    <t>表五</t>
  </si>
  <si>
    <t>北京市密云区巨各庄镇2023年
一般公共预算支出经济分类预计执行情况表</t>
  </si>
  <si>
    <t/>
  </si>
  <si>
    <t>科目名称</t>
  </si>
  <si>
    <r>
      <rPr>
        <b/>
        <sz val="14"/>
        <rFont val="Times New Roman"/>
        <family val="1"/>
      </rPr>
      <t>2023</t>
    </r>
    <r>
      <rPr>
        <b/>
        <sz val="14"/>
        <rFont val="宋体"/>
        <family val="3"/>
        <charset val="134"/>
      </rPr>
      <t>年预计执行数</t>
    </r>
  </si>
  <si>
    <t>一般公共预算经济分类支出合计</t>
  </si>
  <si>
    <t>501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</si>
  <si>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机关工资福利支出</t>
    </r>
  </si>
  <si>
    <t>50101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</si>
  <si>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工资奖金津补贴</t>
    </r>
  </si>
  <si>
    <t>50102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</si>
  <si>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社会保障缴费</t>
    </r>
  </si>
  <si>
    <t>50103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</si>
  <si>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住房公积金</t>
    </r>
  </si>
  <si>
    <t>50199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</si>
  <si>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其他工资福利支出</t>
    </r>
  </si>
  <si>
    <t>502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</si>
  <si>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机关商品和服务支出</t>
    </r>
  </si>
  <si>
    <t>50201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</si>
  <si>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办公经费</t>
    </r>
  </si>
  <si>
    <t>50202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</si>
  <si>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会议费</t>
    </r>
  </si>
  <si>
    <t>50203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</si>
  <si>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培训费</t>
    </r>
  </si>
  <si>
    <t>50204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</si>
  <si>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专用材料购置费</t>
    </r>
  </si>
  <si>
    <t>50205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</si>
  <si>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委托业务费</t>
    </r>
  </si>
  <si>
    <t>50206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</si>
  <si>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公务接待费</t>
    </r>
  </si>
  <si>
    <t>50207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</si>
  <si>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因公出国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境</t>
    </r>
    <r>
      <rPr>
        <sz val="14"/>
        <rFont val="Times New Roman"/>
        <family val="1"/>
      </rPr>
      <t>)</t>
    </r>
    <r>
      <rPr>
        <sz val="14"/>
        <rFont val="宋体"/>
        <family val="3"/>
        <charset val="134"/>
      </rPr>
      <t>费用</t>
    </r>
  </si>
  <si>
    <t>50208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</si>
  <si>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公务用车运行维护费</t>
    </r>
  </si>
  <si>
    <t>50209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</si>
  <si>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维修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护</t>
    </r>
    <r>
      <rPr>
        <sz val="14"/>
        <rFont val="Times New Roman"/>
        <family val="1"/>
      </rPr>
      <t>)</t>
    </r>
    <r>
      <rPr>
        <sz val="14"/>
        <rFont val="宋体"/>
        <family val="3"/>
        <charset val="134"/>
      </rPr>
      <t>费</t>
    </r>
  </si>
  <si>
    <t>50299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</si>
  <si>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其他商品和服务支出</t>
    </r>
  </si>
  <si>
    <t>503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</si>
  <si>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机关资本性支出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一</t>
    </r>
    <r>
      <rPr>
        <b/>
        <sz val="14"/>
        <rFont val="Times New Roman"/>
        <family val="1"/>
      </rPr>
      <t>)</t>
    </r>
  </si>
  <si>
    <t>50301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</si>
  <si>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房屋建筑物购建</t>
    </r>
  </si>
  <si>
    <t>50302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</si>
  <si>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基础设施建设</t>
    </r>
  </si>
  <si>
    <t>50303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</si>
  <si>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公务用车购置</t>
    </r>
  </si>
  <si>
    <t>50305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</si>
  <si>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土地征迁补偿和安置支出</t>
    </r>
  </si>
  <si>
    <t>50306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</si>
  <si>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设备购置</t>
    </r>
  </si>
  <si>
    <t>50307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</si>
  <si>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大型修缮</t>
    </r>
  </si>
  <si>
    <t>50399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</si>
  <si>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其他资本性支出</t>
    </r>
  </si>
  <si>
    <t>504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</si>
  <si>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机关资本性支出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二</t>
    </r>
    <r>
      <rPr>
        <b/>
        <sz val="14"/>
        <rFont val="Times New Roman"/>
        <family val="1"/>
      </rPr>
      <t>)</t>
    </r>
  </si>
  <si>
    <t>50401</t>
  </si>
  <si>
    <t>50402</t>
  </si>
  <si>
    <t>50403</t>
  </si>
  <si>
    <t>50404</t>
  </si>
  <si>
    <t>50405</t>
  </si>
  <si>
    <t>50499</t>
  </si>
  <si>
    <t>505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</si>
  <si>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对事业单位经常性补助</t>
    </r>
  </si>
  <si>
    <t>50501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</si>
  <si>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工资福利支出</t>
    </r>
  </si>
  <si>
    <t>50502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</si>
  <si>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商品和服务支出</t>
    </r>
  </si>
  <si>
    <t>50599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</si>
  <si>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其他对事业单位补助</t>
    </r>
  </si>
  <si>
    <t>506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</si>
  <si>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对事业单位资本性补助</t>
    </r>
  </si>
  <si>
    <t>50601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</si>
  <si>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资本性支出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一</t>
    </r>
    <r>
      <rPr>
        <sz val="14"/>
        <rFont val="Times New Roman"/>
        <family val="1"/>
      </rPr>
      <t>)</t>
    </r>
  </si>
  <si>
    <t>50602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</si>
  <si>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资本性支出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二</t>
    </r>
    <r>
      <rPr>
        <sz val="14"/>
        <rFont val="Times New Roman"/>
        <family val="1"/>
      </rPr>
      <t>)</t>
    </r>
  </si>
  <si>
    <t>507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</si>
  <si>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对企业补助</t>
    </r>
  </si>
  <si>
    <t>50701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</si>
  <si>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费用补贴</t>
    </r>
  </si>
  <si>
    <t>50702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</si>
  <si>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利息补贴</t>
    </r>
  </si>
  <si>
    <t>50799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</si>
  <si>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其他对企业补助</t>
    </r>
  </si>
  <si>
    <t>508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</si>
  <si>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对企业资本性支出</t>
    </r>
  </si>
  <si>
    <t>50801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</si>
  <si>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对企业资本性支出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一</t>
    </r>
    <r>
      <rPr>
        <sz val="14"/>
        <rFont val="Times New Roman"/>
        <family val="1"/>
      </rPr>
      <t>)</t>
    </r>
  </si>
  <si>
    <t>50802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</si>
  <si>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对企业资本性支出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二</t>
    </r>
    <r>
      <rPr>
        <sz val="14"/>
        <rFont val="Times New Roman"/>
        <family val="1"/>
      </rPr>
      <t>)</t>
    </r>
  </si>
  <si>
    <t>509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</si>
  <si>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对个人和家庭的补助</t>
    </r>
  </si>
  <si>
    <t>50901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</si>
  <si>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社会福利和救助</t>
    </r>
  </si>
  <si>
    <t>50902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</si>
  <si>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助学金</t>
    </r>
  </si>
  <si>
    <t>50903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</si>
  <si>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个人农业生产补贴</t>
    </r>
  </si>
  <si>
    <t>50905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</si>
  <si>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离退休费</t>
    </r>
  </si>
  <si>
    <t>50999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</si>
  <si>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其他对个人和家庭补助</t>
    </r>
  </si>
  <si>
    <t>510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</si>
  <si>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对社会保障基金补助</t>
    </r>
  </si>
  <si>
    <t>51002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</si>
  <si>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对社会保障基金补助</t>
    </r>
  </si>
  <si>
    <t>51003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</si>
  <si>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补充全国社会保障基金</t>
    </r>
  </si>
  <si>
    <t>511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</si>
  <si>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债务利息及费用支出</t>
    </r>
  </si>
  <si>
    <t>51101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</si>
  <si>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国内债务付息</t>
    </r>
  </si>
  <si>
    <t>51102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</si>
  <si>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国外债务付息</t>
    </r>
  </si>
  <si>
    <t>51103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</si>
  <si>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国内债务发行费用</t>
    </r>
  </si>
  <si>
    <t>51104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</si>
  <si>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国外债务发行费用</t>
    </r>
  </si>
  <si>
    <t>599</t>
  </si>
  <si>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其他支出</t>
    </r>
  </si>
  <si>
    <t>59906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</si>
  <si>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赠与</t>
    </r>
  </si>
  <si>
    <t>59907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</si>
  <si>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国家赔偿费用支出</t>
    </r>
  </si>
  <si>
    <t>59908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</si>
  <si>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对民间非营利组织和群众性自治组织补贴</t>
    </r>
  </si>
  <si>
    <t>59999</t>
  </si>
  <si>
    <r>
      <rPr>
        <sz val="14"/>
        <rFont val="Times New Roman"/>
        <family val="1"/>
      </rPr>
      <t xml:space="preserve">    </t>
    </r>
    <r>
      <rPr>
        <sz val="14"/>
        <rFont val="宋体"/>
        <family val="3"/>
        <charset val="134"/>
      </rPr>
      <t>其他支出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</si>
</sst>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_ "/>
    <numFmt numFmtId="179" formatCode="0.0_ "/>
  </numFmts>
  <fonts count="41">
    <font>
      <sz val="11"/>
      <color indexed="8"/>
      <name val="宋体"/>
      <charset val="134"/>
    </font>
    <font>
      <sz val="12"/>
      <name val="宋体"/>
      <family val="3"/>
      <charset val="134"/>
    </font>
    <font>
      <sz val="20"/>
      <name val="方正小标宋简体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4"/>
      <name val="Times New Roman"/>
      <family val="1"/>
    </font>
    <font>
      <sz val="10"/>
      <color indexed="10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4"/>
      <name val="宋体"/>
      <family val="3"/>
      <charset val="134"/>
    </font>
    <font>
      <sz val="16"/>
      <name val="方正小标宋简体"/>
      <charset val="134"/>
    </font>
    <font>
      <b/>
      <sz val="11"/>
      <name val="宋体"/>
      <family val="3"/>
      <charset val="134"/>
    </font>
    <font>
      <sz val="26"/>
      <name val="Times New Roman"/>
      <family val="1"/>
    </font>
    <font>
      <sz val="11"/>
      <name val="Times New Roman"/>
      <family val="1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5"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11" borderId="6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0" borderId="0" applyNumberFormat="0" applyBorder="0" applyAlignment="0" applyProtection="0">
      <alignment vertical="center"/>
    </xf>
    <xf numFmtId="0" fontId="35" fillId="0" borderId="0" applyNumberFormat="0" applyBorder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26" fillId="0" borderId="4" applyNumberFormat="0" applyAlignment="0" applyProtection="0">
      <alignment vertical="center"/>
    </xf>
    <xf numFmtId="0" fontId="31" fillId="0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7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4" fillId="2" borderId="8" applyNumberFormat="0" applyAlignment="0" applyProtection="0">
      <alignment vertical="center"/>
    </xf>
    <xf numFmtId="0" fontId="23" fillId="2" borderId="2" applyNumberFormat="0" applyAlignment="0" applyProtection="0">
      <alignment vertical="center"/>
    </xf>
    <xf numFmtId="0" fontId="36" fillId="15" borderId="9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3" applyNumberFormat="0" applyAlignment="0" applyProtection="0">
      <alignment vertical="center"/>
    </xf>
    <xf numFmtId="0" fontId="30" fillId="0" borderId="5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42" applyAlignment="1"/>
    <xf numFmtId="0" fontId="3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5" fillId="0" borderId="1" xfId="42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Alignment="1"/>
    <xf numFmtId="0" fontId="1" fillId="2" borderId="0" xfId="42" applyFill="1" applyAlignment="1"/>
    <xf numFmtId="0" fontId="10" fillId="2" borderId="0" xfId="42" applyFont="1" applyFill="1" applyAlignment="1"/>
    <xf numFmtId="176" fontId="10" fillId="2" borderId="0" xfId="42" applyNumberFormat="1" applyFont="1" applyFill="1" applyAlignment="1"/>
    <xf numFmtId="177" fontId="1" fillId="2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77" fontId="5" fillId="2" borderId="1" xfId="42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3" fontId="1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1" fillId="0" borderId="0" xfId="42" applyNumberFormat="1" applyAlignment="1"/>
    <xf numFmtId="0" fontId="17" fillId="0" borderId="0" xfId="42" applyFont="1" applyAlignment="1"/>
    <xf numFmtId="178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0" borderId="1" xfId="42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7" fillId="0" borderId="1" xfId="44" applyFont="1" applyBorder="1" applyProtection="1">
      <alignment vertical="center"/>
      <protection locked="0"/>
    </xf>
    <xf numFmtId="177" fontId="8" fillId="0" borderId="1" xfId="42" applyNumberFormat="1" applyFont="1" applyBorder="1">
      <alignment vertical="center"/>
    </xf>
    <xf numFmtId="0" fontId="17" fillId="0" borderId="1" xfId="0" applyFont="1" applyBorder="1">
      <alignment vertical="center"/>
    </xf>
    <xf numFmtId="1" fontId="1" fillId="0" borderId="0" xfId="42" applyNumberFormat="1" applyAlignment="1"/>
    <xf numFmtId="1" fontId="14" fillId="0" borderId="0" xfId="42" applyNumberFormat="1" applyFont="1" applyAlignment="1">
      <alignment horizontal="left" vertical="center"/>
    </xf>
    <xf numFmtId="178" fontId="13" fillId="0" borderId="0" xfId="42" applyNumberFormat="1" applyFont="1" applyAlignment="1"/>
    <xf numFmtId="1" fontId="17" fillId="0" borderId="1" xfId="44" applyNumberFormat="1" applyFont="1" applyBorder="1">
      <alignment vertical="center"/>
    </xf>
    <xf numFmtId="177" fontId="8" fillId="0" borderId="1" xfId="42" applyNumberFormat="1" applyFont="1" applyBorder="1" applyProtection="1">
      <alignment vertical="center"/>
      <protection locked="0"/>
    </xf>
    <xf numFmtId="1" fontId="17" fillId="0" borderId="1" xfId="44" applyNumberFormat="1" applyFont="1" applyBorder="1" applyAlignment="1">
      <alignment vertical="center" shrinkToFit="1"/>
    </xf>
    <xf numFmtId="0" fontId="20" fillId="0" borderId="0" xfId="42" applyFont="1" applyAlignment="1" applyProtection="1">
      <protection locked="0"/>
    </xf>
    <xf numFmtId="178" fontId="3" fillId="0" borderId="0" xfId="0" applyNumberFormat="1" applyFont="1" applyAlignment="1"/>
    <xf numFmtId="178" fontId="5" fillId="0" borderId="0" xfId="0" applyNumberFormat="1" applyFont="1" applyAlignment="1"/>
    <xf numFmtId="178" fontId="10" fillId="0" borderId="0" xfId="0" applyNumberFormat="1" applyFont="1" applyAlignment="1"/>
    <xf numFmtId="178" fontId="11" fillId="0" borderId="0" xfId="0" applyNumberFormat="1" applyFont="1" applyAlignment="1">
      <alignment horizontal="center"/>
    </xf>
    <xf numFmtId="0" fontId="21" fillId="0" borderId="0" xfId="0" applyFont="1">
      <alignment vertical="center"/>
    </xf>
    <xf numFmtId="0" fontId="17" fillId="0" borderId="0" xfId="0" applyFont="1">
      <alignment vertical="center"/>
    </xf>
    <xf numFmtId="178" fontId="3" fillId="0" borderId="0" xfId="0" applyNumberFormat="1" applyFont="1" applyAlignment="1">
      <alignment horizontal="right" vertical="center" wrapText="1"/>
    </xf>
    <xf numFmtId="178" fontId="1" fillId="0" borderId="0" xfId="0" applyNumberFormat="1" applyFont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left" vertical="center" wrapText="1"/>
    </xf>
    <xf numFmtId="178" fontId="10" fillId="0" borderId="1" xfId="0" applyNumberFormat="1" applyFont="1" applyBorder="1" applyAlignment="1"/>
    <xf numFmtId="178" fontId="11" fillId="0" borderId="0" xfId="0" applyNumberFormat="1" applyFont="1" applyAlignment="1"/>
    <xf numFmtId="178" fontId="13" fillId="0" borderId="0" xfId="0" applyNumberFormat="1" applyFont="1" applyAlignment="1">
      <alignment horizontal="center"/>
    </xf>
    <xf numFmtId="179" fontId="21" fillId="0" borderId="0" xfId="0" applyNumberFormat="1" applyFont="1">
      <alignment vertical="center"/>
    </xf>
    <xf numFmtId="1" fontId="2" fillId="0" borderId="0" xfId="42" applyNumberFormat="1" applyFont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>
      <alignment horizontal="center" vertical="center" wrapText="1"/>
    </xf>
    <xf numFmtId="1" fontId="18" fillId="0" borderId="0" xfId="42" applyNumberFormat="1" applyFont="1" applyAlignment="1" applyProtection="1">
      <alignment horizontal="center" vertical="center"/>
      <protection locked="0"/>
    </xf>
    <xf numFmtId="0" fontId="14" fillId="0" borderId="1" xfId="42" applyFont="1" applyBorder="1" applyAlignment="1">
      <alignment horizontal="center" vertical="center" wrapText="1"/>
    </xf>
    <xf numFmtId="0" fontId="5" fillId="0" borderId="1" xfId="42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3" fillId="0" borderId="1" xfId="42" applyFont="1" applyBorder="1" applyAlignment="1">
      <alignment horizontal="center" vertical="center" wrapText="1"/>
    </xf>
    <xf numFmtId="0" fontId="11" fillId="0" borderId="1" xfId="42" applyFont="1" applyBorder="1" applyAlignment="1">
      <alignment horizontal="center" vertical="center" wrapText="1"/>
    </xf>
    <xf numFmtId="1" fontId="2" fillId="2" borderId="0" xfId="42" applyNumberFormat="1" applyFont="1" applyFill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3" fillId="2" borderId="1" xfId="42" applyFont="1" applyFill="1" applyBorder="1" applyAlignment="1">
      <alignment horizontal="center" vertical="center" wrapText="1"/>
    </xf>
    <xf numFmtId="0" fontId="11" fillId="2" borderId="1" xfId="42" applyFont="1" applyFill="1" applyBorder="1" applyAlignment="1">
      <alignment horizontal="center" vertical="center" wrapText="1"/>
    </xf>
    <xf numFmtId="0" fontId="5" fillId="2" borderId="1" xfId="42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" fontId="2" fillId="0" borderId="0" xfId="42" applyNumberFormat="1" applyFont="1" applyAlignment="1" applyProtection="1">
      <alignment horizontal="center" vertical="center" wrapText="1"/>
      <protection locked="0"/>
    </xf>
  </cellXfs>
  <cellStyles count="45">
    <cellStyle name="20% - 强调文字颜色 1" xfId="29" xr:uid="{00000000-0005-0000-0000-000024000000}"/>
    <cellStyle name="20% - 强调文字颜色 2" xfId="31" xr:uid="{00000000-0005-0000-0000-000026000000}"/>
    <cellStyle name="20% - 强调文字颜色 3" xfId="4" xr:uid="{00000000-0005-0000-0000-000009000000}"/>
    <cellStyle name="20% - 强调文字颜色 4" xfId="34" xr:uid="{00000000-0005-0000-0000-000029000000}"/>
    <cellStyle name="20% - 强调文字颜色 5" xfId="27" xr:uid="{00000000-0005-0000-0000-000022000000}"/>
    <cellStyle name="20% - 强调文字颜色 6" xfId="21" xr:uid="{00000000-0005-0000-0000-00001C000000}"/>
    <cellStyle name="40% - 强调文字颜色 1" xfId="30" xr:uid="{00000000-0005-0000-0000-000025000000}"/>
    <cellStyle name="40% - 强调文字颜色 2" xfId="32" xr:uid="{00000000-0005-0000-0000-000027000000}"/>
    <cellStyle name="40% - 强调文字颜色 3" xfId="5" xr:uid="{00000000-0005-0000-0000-00000A000000}"/>
    <cellStyle name="40% - 强调文字颜色 4" xfId="35" xr:uid="{00000000-0005-0000-0000-00002A000000}"/>
    <cellStyle name="40% - 强调文字颜色 5" xfId="37" xr:uid="{00000000-0005-0000-0000-00002C000000}"/>
    <cellStyle name="40% - 强调文字颜色 6" xfId="40" xr:uid="{00000000-0005-0000-0000-00002F000000}"/>
    <cellStyle name="60% - 强调文字颜色 1" xfId="15" xr:uid="{00000000-0005-0000-0000-000016000000}"/>
    <cellStyle name="60% - 强调文字颜色 2" xfId="9" xr:uid="{00000000-0005-0000-0000-000010000000}"/>
    <cellStyle name="60% - 强调文字颜色 3" xfId="7" xr:uid="{00000000-0005-0000-0000-00000C000000}"/>
    <cellStyle name="60% - 强调文字颜色 4" xfId="17" xr:uid="{00000000-0005-0000-0000-000018000000}"/>
    <cellStyle name="60% - 强调文字颜色 5" xfId="38" xr:uid="{00000000-0005-0000-0000-00002D000000}"/>
    <cellStyle name="60% - 强调文字颜色 6" xfId="41" xr:uid="{00000000-0005-0000-0000-000030000000}"/>
    <cellStyle name="标题" xfId="2" xr:uid="{00000000-0005-0000-0000-000007000000}"/>
    <cellStyle name="标题 1" xfId="13" xr:uid="{00000000-0005-0000-0000-000014000000}"/>
    <cellStyle name="标题 2" xfId="14" xr:uid="{00000000-0005-0000-0000-000015000000}"/>
    <cellStyle name="标题 3" xfId="16" xr:uid="{00000000-0005-0000-0000-000017000000}"/>
    <cellStyle name="标题 4" xfId="10" xr:uid="{00000000-0005-0000-0000-000011000000}"/>
    <cellStyle name="差" xfId="6" xr:uid="{00000000-0005-0000-0000-00000B000000}"/>
    <cellStyle name="常规" xfId="0" builtinId="0"/>
    <cellStyle name="常规 2" xfId="42" xr:uid="{00000000-0005-0000-0000-000031000000}"/>
    <cellStyle name="常规 2 10 2" xfId="43" xr:uid="{00000000-0005-0000-0000-000032000000}"/>
    <cellStyle name="常规_Sheet1" xfId="44" xr:uid="{00000000-0005-0000-0000-000033000000}"/>
    <cellStyle name="好" xfId="25" xr:uid="{00000000-0005-0000-0000-000020000000}"/>
    <cellStyle name="汇总" xfId="24" xr:uid="{00000000-0005-0000-0000-00001F000000}"/>
    <cellStyle name="计算" xfId="19" xr:uid="{00000000-0005-0000-0000-00001A000000}"/>
    <cellStyle name="检查单元格" xfId="20" xr:uid="{00000000-0005-0000-0000-00001B000000}"/>
    <cellStyle name="解释性文本" xfId="12" xr:uid="{00000000-0005-0000-0000-000013000000}"/>
    <cellStyle name="警告文本" xfId="11" xr:uid="{00000000-0005-0000-0000-000012000000}"/>
    <cellStyle name="链接单元格" xfId="23" xr:uid="{00000000-0005-0000-0000-00001E000000}"/>
    <cellStyle name="强调文字颜色 1" xfId="28" xr:uid="{00000000-0005-0000-0000-000023000000}"/>
    <cellStyle name="强调文字颜色 2" xfId="22" xr:uid="{00000000-0005-0000-0000-00001D000000}"/>
    <cellStyle name="强调文字颜色 3" xfId="33" xr:uid="{00000000-0005-0000-0000-000028000000}"/>
    <cellStyle name="强调文字颜色 4" xfId="1" xr:uid="{00000000-0005-0000-0000-000004000000}"/>
    <cellStyle name="强调文字颜色 5" xfId="36" xr:uid="{00000000-0005-0000-0000-00002B000000}"/>
    <cellStyle name="强调文字颜色 6" xfId="39" xr:uid="{00000000-0005-0000-0000-00002E000000}"/>
    <cellStyle name="适中" xfId="26" xr:uid="{00000000-0005-0000-0000-000021000000}"/>
    <cellStyle name="输出" xfId="18" xr:uid="{00000000-0005-0000-0000-000019000000}"/>
    <cellStyle name="输入" xfId="3" xr:uid="{00000000-0005-0000-0000-000008000000}"/>
    <cellStyle name="注释" xfId="8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topLeftCell="A4" workbookViewId="0">
      <selection activeCell="G7" sqref="G7"/>
    </sheetView>
  </sheetViews>
  <sheetFormatPr defaultColWidth="9" defaultRowHeight="13.9"/>
  <cols>
    <col min="1" max="1" width="20.3984375" style="57" customWidth="1"/>
    <col min="2" max="2" width="11.3984375" style="57" customWidth="1"/>
    <col min="3" max="3" width="10.3984375" style="57" customWidth="1"/>
    <col min="4" max="4" width="13.1328125" style="57" customWidth="1"/>
    <col min="5" max="5" width="16.1328125" style="57" customWidth="1"/>
    <col min="6" max="6" width="12.3984375" style="57" customWidth="1"/>
    <col min="7" max="7" width="12.265625" style="57" customWidth="1"/>
    <col min="8" max="8" width="12.59765625" style="57" customWidth="1"/>
    <col min="9" max="9" width="10.86328125" style="57" customWidth="1"/>
    <col min="10" max="10" width="9" style="57"/>
    <col min="11" max="11" width="9.73046875" style="57"/>
    <col min="12" max="12" width="9" style="57"/>
    <col min="13" max="13" width="9.73046875" style="57"/>
    <col min="14" max="16384" width="9" style="57"/>
  </cols>
  <sheetData>
    <row r="1" spans="1:13" ht="17.649999999999999">
      <c r="A1" s="58" t="s">
        <v>0</v>
      </c>
    </row>
    <row r="2" spans="1:13" s="52" customFormat="1" ht="38" customHeight="1">
      <c r="A2" s="67" t="s">
        <v>1</v>
      </c>
      <c r="B2" s="67"/>
      <c r="C2" s="67"/>
      <c r="D2" s="67"/>
      <c r="E2" s="67"/>
      <c r="F2" s="67"/>
      <c r="G2" s="67"/>
      <c r="H2" s="67"/>
    </row>
    <row r="3" spans="1:13" s="53" customFormat="1" ht="24" customHeight="1">
      <c r="A3" s="59"/>
      <c r="B3" s="59"/>
      <c r="C3" s="59"/>
      <c r="D3" s="59"/>
      <c r="E3" s="59"/>
      <c r="F3" s="59"/>
      <c r="G3" s="60"/>
      <c r="H3" s="60" t="s">
        <v>2</v>
      </c>
    </row>
    <row r="4" spans="1:13" s="54" customFormat="1" ht="28.05" customHeight="1">
      <c r="A4" s="68" t="s">
        <v>3</v>
      </c>
      <c r="B4" s="68"/>
      <c r="C4" s="68"/>
      <c r="D4" s="68"/>
      <c r="E4" s="68" t="s">
        <v>4</v>
      </c>
      <c r="F4" s="68"/>
      <c r="G4" s="68"/>
      <c r="H4" s="68"/>
      <c r="J4" s="64"/>
      <c r="K4" s="64"/>
      <c r="L4" s="64"/>
      <c r="M4" s="64"/>
    </row>
    <row r="5" spans="1:13" s="55" customFormat="1" ht="54" customHeight="1">
      <c r="A5" s="61" t="s">
        <v>5</v>
      </c>
      <c r="B5" s="61" t="s">
        <v>6</v>
      </c>
      <c r="C5" s="61" t="s">
        <v>7</v>
      </c>
      <c r="D5" s="39" t="s">
        <v>8</v>
      </c>
      <c r="E5" s="61" t="s">
        <v>5</v>
      </c>
      <c r="F5" s="61" t="s">
        <v>6</v>
      </c>
      <c r="G5" s="61" t="s">
        <v>7</v>
      </c>
      <c r="H5" s="39" t="s">
        <v>8</v>
      </c>
    </row>
    <row r="6" spans="1:13" s="56" customFormat="1" ht="28.05" customHeight="1">
      <c r="A6" s="61" t="s">
        <v>9</v>
      </c>
      <c r="B6" s="7">
        <v>11953</v>
      </c>
      <c r="C6" s="7">
        <f t="shared" ref="C6" si="0">C7+C8+C12</f>
        <v>12069</v>
      </c>
      <c r="D6" s="7">
        <f>D7+D8+D12</f>
        <v>17679.75</v>
      </c>
      <c r="E6" s="61" t="s">
        <v>10</v>
      </c>
      <c r="F6" s="7">
        <f>F7+F8+F12+F15+F19+F20+F21+F22</f>
        <v>11953</v>
      </c>
      <c r="G6" s="7">
        <f>G7+G8+G12</f>
        <v>12069</v>
      </c>
      <c r="H6" s="7">
        <f>H7+H8+H12</f>
        <v>17679.75</v>
      </c>
      <c r="J6" s="65"/>
      <c r="L6" s="65"/>
    </row>
    <row r="7" spans="1:13" s="55" customFormat="1" ht="45" customHeight="1">
      <c r="A7" s="62" t="s">
        <v>11</v>
      </c>
      <c r="B7" s="44">
        <v>7738</v>
      </c>
      <c r="C7" s="44">
        <v>7854</v>
      </c>
      <c r="D7" s="44">
        <v>7853.53</v>
      </c>
      <c r="E7" s="62" t="s">
        <v>12</v>
      </c>
      <c r="F7" s="44">
        <v>11953</v>
      </c>
      <c r="G7" s="44">
        <v>7854</v>
      </c>
      <c r="H7" s="8">
        <v>15576.78</v>
      </c>
      <c r="I7" s="66"/>
    </row>
    <row r="8" spans="1:13" s="55" customFormat="1" ht="28.05" customHeight="1">
      <c r="A8" s="62" t="s">
        <v>13</v>
      </c>
      <c r="B8" s="44"/>
      <c r="C8" s="44">
        <f>C9+C10+C11</f>
        <v>4215</v>
      </c>
      <c r="D8" s="44">
        <f>D9+D10+D11</f>
        <v>9826.2200000000012</v>
      </c>
      <c r="E8" s="62" t="s">
        <v>14</v>
      </c>
      <c r="F8" s="44"/>
      <c r="G8" s="44">
        <f>G9+G10</f>
        <v>4215</v>
      </c>
      <c r="H8" s="44">
        <f>H9+H10</f>
        <v>377.54</v>
      </c>
    </row>
    <row r="9" spans="1:13" s="55" customFormat="1" ht="37.049999999999997" customHeight="1">
      <c r="A9" s="62" t="s">
        <v>15</v>
      </c>
      <c r="B9" s="44"/>
      <c r="C9" s="44"/>
      <c r="D9" s="44"/>
      <c r="E9" s="62" t="s">
        <v>16</v>
      </c>
      <c r="F9" s="44"/>
      <c r="G9" s="44"/>
      <c r="H9" s="63"/>
    </row>
    <row r="10" spans="1:13" s="55" customFormat="1" ht="45" customHeight="1">
      <c r="A10" s="62" t="s">
        <v>17</v>
      </c>
      <c r="B10" s="44">
        <v>4215</v>
      </c>
      <c r="C10" s="44">
        <v>4215</v>
      </c>
      <c r="D10" s="44">
        <v>4221.8500000000004</v>
      </c>
      <c r="E10" s="62" t="s">
        <v>18</v>
      </c>
      <c r="F10" s="44"/>
      <c r="G10" s="44">
        <v>4215</v>
      </c>
      <c r="H10" s="63">
        <v>377.54</v>
      </c>
    </row>
    <row r="11" spans="1:13" s="55" customFormat="1" ht="46.05" customHeight="1">
      <c r="A11" s="62" t="s">
        <v>19</v>
      </c>
      <c r="B11" s="44"/>
      <c r="C11" s="44"/>
      <c r="D11" s="44">
        <v>5604.37</v>
      </c>
      <c r="E11" s="62"/>
      <c r="F11" s="44"/>
      <c r="G11" s="44"/>
      <c r="H11" s="63"/>
    </row>
    <row r="12" spans="1:13" s="55" customFormat="1" ht="51" customHeight="1">
      <c r="A12" s="62" t="s">
        <v>20</v>
      </c>
      <c r="B12" s="44"/>
      <c r="C12" s="44"/>
      <c r="D12" s="44"/>
      <c r="E12" s="62" t="s">
        <v>21</v>
      </c>
      <c r="F12" s="44"/>
      <c r="G12" s="44"/>
      <c r="H12" s="63">
        <v>1725.43</v>
      </c>
    </row>
  </sheetData>
  <mergeCells count="3">
    <mergeCell ref="A2:H2"/>
    <mergeCell ref="A4:D4"/>
    <mergeCell ref="E4:H4"/>
  </mergeCells>
  <phoneticPr fontId="40" type="noConversion"/>
  <printOptions horizontalCentered="1" verticalCentered="1"/>
  <pageMargins left="0.39305555555555599" right="0.39305555555555599" top="0.55069444444444404" bottom="0.43263888888888902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>
      <selection activeCell="C6" sqref="C6"/>
    </sheetView>
  </sheetViews>
  <sheetFormatPr defaultColWidth="9" defaultRowHeight="15.75"/>
  <cols>
    <col min="1" max="1" width="40.46484375" style="46" customWidth="1"/>
    <col min="2" max="3" width="15.86328125" style="46" customWidth="1"/>
    <col min="4" max="4" width="15.265625" style="36" customWidth="1"/>
    <col min="5" max="16384" width="9" style="36"/>
  </cols>
  <sheetData>
    <row r="1" spans="1:4">
      <c r="A1" s="46" t="s">
        <v>22</v>
      </c>
    </row>
    <row r="2" spans="1:4" ht="33" customHeight="1">
      <c r="A2" s="69" t="s">
        <v>23</v>
      </c>
      <c r="B2" s="69"/>
      <c r="C2" s="69"/>
      <c r="D2" s="69"/>
    </row>
    <row r="3" spans="1:4" ht="22.05" customHeight="1">
      <c r="A3" s="47"/>
      <c r="B3" s="48"/>
      <c r="C3" s="48"/>
      <c r="D3" s="3" t="s">
        <v>24</v>
      </c>
    </row>
    <row r="4" spans="1:4" ht="22.05" customHeight="1">
      <c r="A4" s="70" t="s">
        <v>25</v>
      </c>
      <c r="B4" s="71" t="s">
        <v>26</v>
      </c>
      <c r="C4" s="71" t="s">
        <v>27</v>
      </c>
      <c r="D4" s="72" t="s">
        <v>8</v>
      </c>
    </row>
    <row r="5" spans="1:4" ht="22.05" customHeight="1">
      <c r="A5" s="70"/>
      <c r="B5" s="71"/>
      <c r="C5" s="71"/>
      <c r="D5" s="72"/>
    </row>
    <row r="6" spans="1:4" s="35" customFormat="1" ht="24" customHeight="1">
      <c r="A6" s="41" t="s">
        <v>28</v>
      </c>
      <c r="B6" s="44">
        <f>B7+B21</f>
        <v>7738</v>
      </c>
      <c r="C6" s="44">
        <f>C7+C21</f>
        <v>7853.4999999999991</v>
      </c>
      <c r="D6" s="44">
        <f>D7+D21</f>
        <v>7853.4999999999991</v>
      </c>
    </row>
    <row r="7" spans="1:4" ht="24" customHeight="1">
      <c r="A7" s="49" t="s">
        <v>29</v>
      </c>
      <c r="B7" s="44">
        <f>SUM(B8:B20)</f>
        <v>6938</v>
      </c>
      <c r="C7" s="8">
        <f>C8+C9+C10+C13+C15+C16+C19</f>
        <v>5718.4199999999992</v>
      </c>
      <c r="D7" s="8">
        <f>D8+D9+D10+D13+D15+D16+D19</f>
        <v>5718.4199999999992</v>
      </c>
    </row>
    <row r="8" spans="1:4" ht="24" customHeight="1">
      <c r="A8" s="43" t="s">
        <v>30</v>
      </c>
      <c r="B8" s="50">
        <v>3038</v>
      </c>
      <c r="C8" s="8">
        <v>2328</v>
      </c>
      <c r="D8" s="8">
        <v>2328</v>
      </c>
    </row>
    <row r="9" spans="1:4" ht="24" customHeight="1">
      <c r="A9" s="43" t="s">
        <v>31</v>
      </c>
      <c r="B9" s="50">
        <v>1500</v>
      </c>
      <c r="C9" s="8">
        <v>1191.49</v>
      </c>
      <c r="D9" s="8">
        <v>1191.49</v>
      </c>
    </row>
    <row r="10" spans="1:4" ht="24" customHeight="1">
      <c r="A10" s="43" t="s">
        <v>32</v>
      </c>
      <c r="B10" s="50"/>
      <c r="C10" s="8">
        <v>46.4</v>
      </c>
      <c r="D10" s="8">
        <v>46.4</v>
      </c>
    </row>
    <row r="11" spans="1:4" ht="24" hidden="1" customHeight="1">
      <c r="A11" s="43" t="s">
        <v>33</v>
      </c>
      <c r="B11" s="50"/>
      <c r="C11" s="8"/>
      <c r="D11" s="8"/>
    </row>
    <row r="12" spans="1:4" ht="24" customHeight="1">
      <c r="A12" s="43" t="s">
        <v>34</v>
      </c>
      <c r="B12" s="50"/>
      <c r="C12" s="8"/>
      <c r="D12" s="8"/>
    </row>
    <row r="13" spans="1:4" ht="24" customHeight="1">
      <c r="A13" s="43" t="s">
        <v>35</v>
      </c>
      <c r="B13" s="50">
        <v>400</v>
      </c>
      <c r="C13" s="8">
        <v>780.16</v>
      </c>
      <c r="D13" s="8">
        <v>780.16</v>
      </c>
    </row>
    <row r="14" spans="1:4" ht="24" customHeight="1">
      <c r="A14" s="49" t="s">
        <v>36</v>
      </c>
      <c r="B14" s="50"/>
      <c r="C14" s="8"/>
      <c r="D14" s="8"/>
    </row>
    <row r="15" spans="1:4" ht="24" customHeight="1">
      <c r="A15" s="49" t="s">
        <v>37</v>
      </c>
      <c r="B15" s="50"/>
      <c r="C15" s="8">
        <v>84.57</v>
      </c>
      <c r="D15" s="8">
        <v>84.57</v>
      </c>
    </row>
    <row r="16" spans="1:4" ht="24" customHeight="1">
      <c r="A16" s="49" t="s">
        <v>38</v>
      </c>
      <c r="B16" s="50">
        <v>2000</v>
      </c>
      <c r="C16" s="8">
        <v>1253.27</v>
      </c>
      <c r="D16" s="8">
        <v>1253.27</v>
      </c>
    </row>
    <row r="17" spans="1:4" ht="24" hidden="1" customHeight="1">
      <c r="A17" s="49" t="s">
        <v>39</v>
      </c>
      <c r="B17" s="50"/>
      <c r="C17" s="8"/>
      <c r="D17" s="8"/>
    </row>
    <row r="18" spans="1:4" ht="24" customHeight="1">
      <c r="A18" s="43" t="s">
        <v>40</v>
      </c>
      <c r="B18" s="50"/>
      <c r="C18" s="8"/>
      <c r="D18" s="8"/>
    </row>
    <row r="19" spans="1:4" ht="24" customHeight="1">
      <c r="A19" s="43" t="s">
        <v>41</v>
      </c>
      <c r="B19" s="50"/>
      <c r="C19" s="8">
        <v>34.53</v>
      </c>
      <c r="D19" s="8">
        <v>34.53</v>
      </c>
    </row>
    <row r="20" spans="1:4" ht="24" customHeight="1">
      <c r="A20" s="49" t="s">
        <v>42</v>
      </c>
      <c r="B20" s="50"/>
      <c r="C20" s="8"/>
      <c r="D20" s="8"/>
    </row>
    <row r="21" spans="1:4" ht="24" customHeight="1">
      <c r="A21" s="49" t="s">
        <v>43</v>
      </c>
      <c r="B21" s="50">
        <f>SUM(B23:B34)</f>
        <v>800</v>
      </c>
      <c r="C21" s="8">
        <f>C22+C28+C29+C31</f>
        <v>2135.08</v>
      </c>
      <c r="D21" s="8">
        <f>D22+D28+D29+D31</f>
        <v>2135.08</v>
      </c>
    </row>
    <row r="22" spans="1:4" ht="24" customHeight="1">
      <c r="A22" s="49" t="s">
        <v>44</v>
      </c>
      <c r="B22" s="50">
        <f>SUM(B23:B27)</f>
        <v>0</v>
      </c>
      <c r="C22" s="8"/>
      <c r="D22" s="8"/>
    </row>
    <row r="23" spans="1:4" ht="24" customHeight="1">
      <c r="A23" s="49" t="s">
        <v>45</v>
      </c>
      <c r="B23" s="50"/>
      <c r="C23" s="8"/>
      <c r="D23" s="8"/>
    </row>
    <row r="24" spans="1:4" ht="24" customHeight="1">
      <c r="A24" s="49" t="s">
        <v>46</v>
      </c>
      <c r="B24" s="50"/>
      <c r="C24" s="8"/>
      <c r="D24" s="8"/>
    </row>
    <row r="25" spans="1:4" ht="24" customHeight="1">
      <c r="A25" s="51" t="s">
        <v>47</v>
      </c>
      <c r="B25" s="50"/>
      <c r="C25" s="8"/>
      <c r="D25" s="8"/>
    </row>
    <row r="26" spans="1:4" ht="24" customHeight="1">
      <c r="A26" s="51" t="s">
        <v>48</v>
      </c>
      <c r="B26" s="50"/>
      <c r="C26" s="8"/>
      <c r="D26" s="8"/>
    </row>
    <row r="27" spans="1:4" ht="24" customHeight="1">
      <c r="A27" s="49" t="s">
        <v>49</v>
      </c>
      <c r="B27" s="50"/>
      <c r="C27" s="8"/>
      <c r="D27" s="8"/>
    </row>
    <row r="28" spans="1:4" ht="24" customHeight="1">
      <c r="A28" s="49" t="s">
        <v>50</v>
      </c>
      <c r="B28" s="50">
        <v>200</v>
      </c>
      <c r="C28" s="8">
        <v>213.39</v>
      </c>
      <c r="D28" s="8">
        <v>213.39</v>
      </c>
    </row>
    <row r="29" spans="1:4" ht="24" customHeight="1">
      <c r="A29" s="49" t="s">
        <v>51</v>
      </c>
      <c r="B29" s="50"/>
      <c r="C29" s="8">
        <v>7.69</v>
      </c>
      <c r="D29" s="8">
        <v>7.69</v>
      </c>
    </row>
    <row r="30" spans="1:4" ht="24" hidden="1" customHeight="1">
      <c r="A30" s="49" t="s">
        <v>52</v>
      </c>
      <c r="B30" s="50"/>
      <c r="C30" s="8"/>
      <c r="D30" s="8"/>
    </row>
    <row r="31" spans="1:4" ht="24" customHeight="1">
      <c r="A31" s="49" t="s">
        <v>53</v>
      </c>
      <c r="B31" s="50">
        <v>600</v>
      </c>
      <c r="C31" s="8">
        <v>1914</v>
      </c>
      <c r="D31" s="8">
        <v>1914</v>
      </c>
    </row>
    <row r="32" spans="1:4" ht="24" customHeight="1">
      <c r="A32" s="49" t="s">
        <v>54</v>
      </c>
      <c r="B32" s="50"/>
      <c r="C32" s="8"/>
      <c r="D32" s="8"/>
    </row>
    <row r="33" spans="1:4" ht="24" hidden="1" customHeight="1">
      <c r="A33" s="49" t="s">
        <v>55</v>
      </c>
      <c r="B33" s="50"/>
      <c r="C33" s="50"/>
      <c r="D33" s="8"/>
    </row>
    <row r="34" spans="1:4" ht="24" customHeight="1">
      <c r="A34" s="49" t="s">
        <v>56</v>
      </c>
      <c r="B34" s="50"/>
      <c r="C34" s="50"/>
      <c r="D34" s="8"/>
    </row>
  </sheetData>
  <mergeCells count="5">
    <mergeCell ref="A2:D2"/>
    <mergeCell ref="A4:A5"/>
    <mergeCell ref="B4:B5"/>
    <mergeCell ref="C4:C5"/>
    <mergeCell ref="D4:D5"/>
  </mergeCells>
  <phoneticPr fontId="40" type="noConversion"/>
  <printOptions horizontalCentered="1" verticalCentered="1"/>
  <pageMargins left="0.59027777777777801" right="0.59027777777777801" top="0.78680555555555598" bottom="0.78680555555555598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workbookViewId="0">
      <selection activeCell="A17" sqref="A17:XFD17"/>
    </sheetView>
  </sheetViews>
  <sheetFormatPr defaultColWidth="9" defaultRowHeight="15.75"/>
  <cols>
    <col min="1" max="1" width="7.265625" style="36" customWidth="1"/>
    <col min="2" max="2" width="35.265625" style="1" customWidth="1"/>
    <col min="3" max="3" width="17.265625" style="1" customWidth="1"/>
    <col min="4" max="4" width="18.46484375" style="37" customWidth="1"/>
    <col min="5" max="5" width="16.73046875" style="36" customWidth="1"/>
    <col min="6" max="16384" width="9" style="36"/>
  </cols>
  <sheetData>
    <row r="1" spans="1:5" ht="17.649999999999999">
      <c r="A1" s="38" t="s">
        <v>57</v>
      </c>
      <c r="B1" s="38"/>
    </row>
    <row r="2" spans="1:5" ht="20.25">
      <c r="A2" s="69" t="s">
        <v>58</v>
      </c>
      <c r="B2" s="69"/>
      <c r="C2" s="69"/>
      <c r="D2" s="69"/>
      <c r="E2" s="69"/>
    </row>
    <row r="3" spans="1:5" ht="20" customHeight="1">
      <c r="E3" s="3" t="s">
        <v>24</v>
      </c>
    </row>
    <row r="4" spans="1:5" ht="21.5" customHeight="1">
      <c r="A4" s="73" t="s">
        <v>59</v>
      </c>
      <c r="B4" s="70" t="s">
        <v>25</v>
      </c>
      <c r="C4" s="71" t="s">
        <v>26</v>
      </c>
      <c r="D4" s="71" t="s">
        <v>27</v>
      </c>
      <c r="E4" s="72" t="s">
        <v>8</v>
      </c>
    </row>
    <row r="5" spans="1:5" ht="21.5" customHeight="1">
      <c r="A5" s="74"/>
      <c r="B5" s="70"/>
      <c r="C5" s="71"/>
      <c r="D5" s="71"/>
      <c r="E5" s="72"/>
    </row>
    <row r="6" spans="1:5" s="35" customFormat="1" ht="21.5" customHeight="1">
      <c r="A6" s="40"/>
      <c r="B6" s="41" t="s">
        <v>60</v>
      </c>
      <c r="C6" s="7">
        <v>11953</v>
      </c>
      <c r="D6" s="7">
        <f>D7+D10+D13+D14+D15+D16+D17+D18+D20+D27</f>
        <v>12069</v>
      </c>
      <c r="E6" s="42">
        <f>SUM(E7:E29)</f>
        <v>15576.78</v>
      </c>
    </row>
    <row r="7" spans="1:5" ht="21.5" customHeight="1">
      <c r="A7" s="8">
        <v>201</v>
      </c>
      <c r="B7" s="43" t="s">
        <v>61</v>
      </c>
      <c r="C7" s="44">
        <v>5000</v>
      </c>
      <c r="D7" s="44">
        <v>7000</v>
      </c>
      <c r="E7" s="45">
        <v>8014.41</v>
      </c>
    </row>
    <row r="8" spans="1:5" ht="21.5" customHeight="1">
      <c r="A8" s="8">
        <v>202</v>
      </c>
      <c r="B8" s="43" t="s">
        <v>62</v>
      </c>
      <c r="C8" s="44"/>
      <c r="D8" s="44"/>
      <c r="E8" s="45"/>
    </row>
    <row r="9" spans="1:5" ht="21.5" customHeight="1">
      <c r="A9" s="8">
        <v>203</v>
      </c>
      <c r="B9" s="43" t="s">
        <v>63</v>
      </c>
      <c r="C9" s="44"/>
      <c r="D9" s="44"/>
      <c r="E9" s="45"/>
    </row>
    <row r="10" spans="1:5" ht="21.5" customHeight="1">
      <c r="A10" s="8">
        <v>204</v>
      </c>
      <c r="B10" s="43" t="s">
        <v>64</v>
      </c>
      <c r="C10" s="44">
        <v>100</v>
      </c>
      <c r="D10" s="44">
        <v>12</v>
      </c>
      <c r="E10" s="45">
        <v>12.85</v>
      </c>
    </row>
    <row r="11" spans="1:5" ht="21.5" customHeight="1">
      <c r="A11" s="8">
        <v>205</v>
      </c>
      <c r="B11" s="43" t="s">
        <v>65</v>
      </c>
      <c r="C11" s="44"/>
      <c r="D11" s="44"/>
      <c r="E11" s="45"/>
    </row>
    <row r="12" spans="1:5" ht="21.5" customHeight="1">
      <c r="A12" s="8">
        <v>206</v>
      </c>
      <c r="B12" s="43" t="s">
        <v>66</v>
      </c>
      <c r="C12" s="44"/>
      <c r="D12" s="44"/>
      <c r="E12" s="45"/>
    </row>
    <row r="13" spans="1:5" ht="21.5" customHeight="1">
      <c r="A13" s="8">
        <v>207</v>
      </c>
      <c r="B13" s="43" t="s">
        <v>67</v>
      </c>
      <c r="C13" s="44">
        <v>100</v>
      </c>
      <c r="D13" s="44">
        <v>145</v>
      </c>
      <c r="E13" s="45">
        <v>146.62</v>
      </c>
    </row>
    <row r="14" spans="1:5" ht="21.5" customHeight="1">
      <c r="A14" s="8">
        <v>208</v>
      </c>
      <c r="B14" s="43" t="s">
        <v>68</v>
      </c>
      <c r="C14" s="44">
        <v>350</v>
      </c>
      <c r="D14" s="44">
        <v>150</v>
      </c>
      <c r="E14" s="45">
        <v>193.54</v>
      </c>
    </row>
    <row r="15" spans="1:5" ht="21.5" customHeight="1">
      <c r="A15" s="8">
        <v>210</v>
      </c>
      <c r="B15" s="43" t="s">
        <v>69</v>
      </c>
      <c r="C15" s="44">
        <v>200</v>
      </c>
      <c r="D15" s="44">
        <v>24</v>
      </c>
      <c r="E15" s="45">
        <v>25.8</v>
      </c>
    </row>
    <row r="16" spans="1:5" ht="21.5" customHeight="1">
      <c r="A16" s="8">
        <v>211</v>
      </c>
      <c r="B16" s="43" t="s">
        <v>70</v>
      </c>
      <c r="C16" s="44">
        <v>1103</v>
      </c>
      <c r="D16" s="44">
        <v>400</v>
      </c>
      <c r="E16" s="45">
        <v>604.86</v>
      </c>
    </row>
    <row r="17" spans="1:5" ht="21.5" customHeight="1">
      <c r="A17" s="8">
        <v>212</v>
      </c>
      <c r="B17" s="43" t="s">
        <v>71</v>
      </c>
      <c r="C17" s="44">
        <v>600</v>
      </c>
      <c r="D17" s="44">
        <v>148</v>
      </c>
      <c r="E17" s="45">
        <v>223.25</v>
      </c>
    </row>
    <row r="18" spans="1:5" ht="21.5" customHeight="1">
      <c r="A18" s="8">
        <v>213</v>
      </c>
      <c r="B18" s="43" t="s">
        <v>72</v>
      </c>
      <c r="C18" s="44">
        <v>3000</v>
      </c>
      <c r="D18" s="44">
        <v>3500</v>
      </c>
      <c r="E18" s="45">
        <v>5202.01</v>
      </c>
    </row>
    <row r="19" spans="1:5" ht="21.5" customHeight="1">
      <c r="A19" s="8">
        <v>214</v>
      </c>
      <c r="B19" s="43" t="s">
        <v>73</v>
      </c>
      <c r="C19" s="44"/>
      <c r="D19" s="44"/>
      <c r="E19" s="45"/>
    </row>
    <row r="20" spans="1:5" ht="21.5" customHeight="1">
      <c r="A20" s="8">
        <v>215</v>
      </c>
      <c r="B20" s="43" t="s">
        <v>74</v>
      </c>
      <c r="C20" s="44">
        <v>1500</v>
      </c>
      <c r="D20" s="44">
        <v>574</v>
      </c>
      <c r="E20" s="45">
        <v>1015.9</v>
      </c>
    </row>
    <row r="21" spans="1:5" ht="21.5" customHeight="1">
      <c r="A21" s="8">
        <v>216</v>
      </c>
      <c r="B21" s="43" t="s">
        <v>75</v>
      </c>
      <c r="C21" s="44"/>
      <c r="D21" s="44"/>
      <c r="E21" s="45"/>
    </row>
    <row r="22" spans="1:5" ht="21.5" customHeight="1">
      <c r="A22" s="8">
        <v>217</v>
      </c>
      <c r="B22" s="43" t="s">
        <v>76</v>
      </c>
      <c r="C22" s="44"/>
      <c r="D22" s="44"/>
      <c r="E22" s="45"/>
    </row>
    <row r="23" spans="1:5" ht="21.5" customHeight="1">
      <c r="A23" s="8">
        <v>219</v>
      </c>
      <c r="B23" s="43" t="s">
        <v>77</v>
      </c>
      <c r="C23" s="44"/>
      <c r="D23" s="44"/>
      <c r="E23" s="45"/>
    </row>
    <row r="24" spans="1:5" ht="21.5" customHeight="1">
      <c r="A24" s="8">
        <v>220</v>
      </c>
      <c r="B24" s="43" t="s">
        <v>78</v>
      </c>
      <c r="C24" s="44"/>
      <c r="D24" s="44"/>
      <c r="E24" s="45"/>
    </row>
    <row r="25" spans="1:5" ht="21.5" customHeight="1">
      <c r="A25" s="8">
        <v>221</v>
      </c>
      <c r="B25" s="43" t="s">
        <v>79</v>
      </c>
      <c r="C25" s="44"/>
      <c r="D25" s="44"/>
      <c r="E25" s="45"/>
    </row>
    <row r="26" spans="1:5" ht="21.5" customHeight="1">
      <c r="A26" s="8">
        <v>222</v>
      </c>
      <c r="B26" s="43" t="s">
        <v>80</v>
      </c>
      <c r="C26" s="44"/>
      <c r="D26" s="44"/>
      <c r="E26" s="45"/>
    </row>
    <row r="27" spans="1:5" ht="21.5" customHeight="1">
      <c r="A27" s="8">
        <v>224</v>
      </c>
      <c r="B27" s="43" t="s">
        <v>81</v>
      </c>
      <c r="C27" s="44"/>
      <c r="D27" s="44">
        <v>116</v>
      </c>
      <c r="E27" s="45">
        <v>137.54</v>
      </c>
    </row>
    <row r="28" spans="1:5" ht="21.5" customHeight="1">
      <c r="A28" s="8">
        <v>227</v>
      </c>
      <c r="B28" s="43" t="s">
        <v>82</v>
      </c>
      <c r="C28" s="44"/>
      <c r="D28" s="44"/>
      <c r="E28" s="45"/>
    </row>
    <row r="29" spans="1:5" ht="21.5" customHeight="1">
      <c r="A29" s="8">
        <v>229</v>
      </c>
      <c r="B29" s="43" t="s">
        <v>83</v>
      </c>
      <c r="C29" s="44"/>
      <c r="D29" s="44"/>
      <c r="E29" s="45"/>
    </row>
  </sheetData>
  <mergeCells count="6">
    <mergeCell ref="A2:E2"/>
    <mergeCell ref="A4:A5"/>
    <mergeCell ref="B4:B5"/>
    <mergeCell ref="C4:C5"/>
    <mergeCell ref="D4:D5"/>
    <mergeCell ref="E4:E5"/>
  </mergeCells>
  <phoneticPr fontId="40" type="noConversion"/>
  <printOptions horizontalCentered="1"/>
  <pageMargins left="0.47152777777777799" right="0.47152777777777799" top="0.80277777777777803" bottom="0.80277777777777803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4"/>
  <sheetViews>
    <sheetView showZeros="0" workbookViewId="0">
      <selection activeCell="D6" sqref="D6"/>
    </sheetView>
  </sheetViews>
  <sheetFormatPr defaultColWidth="9" defaultRowHeight="15.4"/>
  <cols>
    <col min="1" max="1" width="9" style="14"/>
    <col min="2" max="2" width="29.265625" style="19" customWidth="1"/>
    <col min="3" max="3" width="13.73046875" style="19" customWidth="1"/>
    <col min="4" max="4" width="12.73046875" style="19" customWidth="1"/>
    <col min="5" max="5" width="14.265625" style="14" customWidth="1"/>
    <col min="6" max="16384" width="9" style="14"/>
  </cols>
  <sheetData>
    <row r="1" spans="1:5" ht="16.149999999999999">
      <c r="A1" s="20" t="s">
        <v>84</v>
      </c>
      <c r="B1" s="20"/>
      <c r="C1" s="21"/>
      <c r="D1" s="22"/>
    </row>
    <row r="2" spans="1:5" ht="53" customHeight="1">
      <c r="A2" s="75" t="s">
        <v>85</v>
      </c>
      <c r="B2" s="75"/>
      <c r="C2" s="75"/>
      <c r="D2" s="75"/>
      <c r="E2" s="75"/>
    </row>
    <row r="3" spans="1:5" ht="19.05" customHeight="1">
      <c r="E3" s="23" t="s">
        <v>24</v>
      </c>
    </row>
    <row r="4" spans="1:5" ht="29" customHeight="1">
      <c r="A4" s="78" t="s">
        <v>59</v>
      </c>
      <c r="B4" s="78" t="s">
        <v>86</v>
      </c>
      <c r="C4" s="80" t="s">
        <v>26</v>
      </c>
      <c r="D4" s="80" t="s">
        <v>27</v>
      </c>
      <c r="E4" s="81" t="s">
        <v>8</v>
      </c>
    </row>
    <row r="5" spans="1:5" ht="29" customHeight="1">
      <c r="A5" s="79"/>
      <c r="B5" s="79"/>
      <c r="C5" s="80"/>
      <c r="D5" s="80"/>
      <c r="E5" s="81"/>
    </row>
    <row r="6" spans="1:5" s="15" customFormat="1" ht="29" customHeight="1">
      <c r="A6" s="76" t="s">
        <v>60</v>
      </c>
      <c r="B6" s="77"/>
      <c r="C6" s="25">
        <f>C7+C135+C195+C233+C302+C352+C413+C436+C652</f>
        <v>11953</v>
      </c>
      <c r="D6" s="25">
        <f>D7+D135+D195+D233+D302+D352+D413+D436+D617+D683</f>
        <v>12068.77</v>
      </c>
      <c r="E6" s="26">
        <f>E7+E135+E195+E233+E302+E352+E413+E436+E617+E683</f>
        <v>15576.780000000002</v>
      </c>
    </row>
    <row r="7" spans="1:5" s="16" customFormat="1" ht="15" customHeight="1">
      <c r="A7" s="27">
        <v>201</v>
      </c>
      <c r="B7" s="24" t="s">
        <v>87</v>
      </c>
      <c r="C7" s="28">
        <f>C11+C99</f>
        <v>5000</v>
      </c>
      <c r="D7" s="28">
        <f>D11+D23+D34+D58+D92+D99+D107</f>
        <v>6999.5700000000006</v>
      </c>
      <c r="E7" s="29">
        <f>E11+E23+E34+E58+E92+E99+E114</f>
        <v>8014.4100000000017</v>
      </c>
    </row>
    <row r="8" spans="1:5" ht="15" customHeight="1">
      <c r="A8" s="27">
        <v>20101</v>
      </c>
      <c r="B8" s="24" t="s">
        <v>88</v>
      </c>
      <c r="C8" s="30"/>
      <c r="D8" s="30"/>
      <c r="E8" s="31"/>
    </row>
    <row r="9" spans="1:5" ht="15" customHeight="1">
      <c r="A9" s="27">
        <v>20102</v>
      </c>
      <c r="B9" s="24" t="s">
        <v>89</v>
      </c>
      <c r="C9" s="30">
        <f>SUM(C10:C10)</f>
        <v>0</v>
      </c>
      <c r="D9" s="30">
        <f>SUM(D10:D10)</f>
        <v>0</v>
      </c>
      <c r="E9" s="31">
        <f>SUM(E10:E10)</f>
        <v>0</v>
      </c>
    </row>
    <row r="10" spans="1:5" ht="15" hidden="1" customHeight="1">
      <c r="A10" s="27">
        <v>2010299</v>
      </c>
      <c r="B10" s="27" t="s">
        <v>90</v>
      </c>
      <c r="C10" s="30"/>
      <c r="D10" s="30"/>
      <c r="E10" s="31"/>
    </row>
    <row r="11" spans="1:5" ht="15" customHeight="1">
      <c r="A11" s="27">
        <v>20103</v>
      </c>
      <c r="B11" s="24" t="s">
        <v>91</v>
      </c>
      <c r="C11" s="30">
        <f>SUM(C12:C22)</f>
        <v>3500</v>
      </c>
      <c r="D11" s="30">
        <f>SUM(D12:D22)</f>
        <v>5300</v>
      </c>
      <c r="E11" s="31">
        <f>SUM(E12:E22)</f>
        <v>5705</v>
      </c>
    </row>
    <row r="12" spans="1:5" ht="15" customHeight="1">
      <c r="A12" s="27">
        <v>2010301</v>
      </c>
      <c r="B12" s="27" t="s">
        <v>92</v>
      </c>
      <c r="C12" s="30">
        <v>2200</v>
      </c>
      <c r="D12" s="31">
        <v>3500</v>
      </c>
      <c r="E12" s="31">
        <v>4182.6000000000004</v>
      </c>
    </row>
    <row r="13" spans="1:5" ht="15" customHeight="1">
      <c r="A13" s="27">
        <v>2010302</v>
      </c>
      <c r="B13" s="27" t="s">
        <v>93</v>
      </c>
      <c r="C13" s="30"/>
      <c r="D13" s="30"/>
      <c r="E13" s="31"/>
    </row>
    <row r="14" spans="1:5" ht="15" customHeight="1">
      <c r="A14" s="27">
        <v>2010303</v>
      </c>
      <c r="B14" s="27" t="s">
        <v>94</v>
      </c>
      <c r="C14" s="30"/>
      <c r="D14" s="30"/>
      <c r="E14" s="31"/>
    </row>
    <row r="15" spans="1:5" ht="15" customHeight="1">
      <c r="A15" s="27">
        <v>2010304</v>
      </c>
      <c r="B15" s="27" t="s">
        <v>95</v>
      </c>
      <c r="C15" s="30"/>
      <c r="D15" s="30"/>
      <c r="E15" s="31"/>
    </row>
    <row r="16" spans="1:5" ht="15" customHeight="1">
      <c r="A16" s="27">
        <v>2010305</v>
      </c>
      <c r="B16" s="27" t="s">
        <v>96</v>
      </c>
      <c r="C16" s="30"/>
      <c r="D16" s="30"/>
      <c r="E16" s="31"/>
    </row>
    <row r="17" spans="1:5" ht="15" customHeight="1">
      <c r="A17" s="27">
        <v>2010306</v>
      </c>
      <c r="B17" s="27" t="s">
        <v>97</v>
      </c>
      <c r="C17" s="30"/>
      <c r="D17" s="30"/>
      <c r="E17" s="31"/>
    </row>
    <row r="18" spans="1:5" ht="15" hidden="1" customHeight="1">
      <c r="A18" s="27">
        <v>2010308</v>
      </c>
      <c r="B18" s="27" t="s">
        <v>98</v>
      </c>
      <c r="C18" s="30"/>
      <c r="D18" s="30"/>
      <c r="E18" s="31"/>
    </row>
    <row r="19" spans="1:5" ht="15" hidden="1" customHeight="1">
      <c r="A19" s="27">
        <v>2010309</v>
      </c>
      <c r="B19" s="27" t="s">
        <v>99</v>
      </c>
      <c r="C19" s="30"/>
      <c r="D19" s="30"/>
      <c r="E19" s="31"/>
    </row>
    <row r="20" spans="1:5" ht="15" hidden="1" customHeight="1">
      <c r="A20" s="27">
        <v>2010350</v>
      </c>
      <c r="B20" s="27" t="s">
        <v>100</v>
      </c>
      <c r="C20" s="30"/>
      <c r="D20" s="30"/>
      <c r="E20" s="31"/>
    </row>
    <row r="21" spans="1:5" ht="15" customHeight="1">
      <c r="A21" s="27">
        <v>2010350</v>
      </c>
      <c r="B21" s="27" t="s">
        <v>100</v>
      </c>
      <c r="C21" s="30">
        <v>1300</v>
      </c>
      <c r="D21" s="31">
        <v>1800</v>
      </c>
      <c r="E21" s="31">
        <v>1522.4</v>
      </c>
    </row>
    <row r="22" spans="1:5" ht="15" customHeight="1">
      <c r="A22" s="27">
        <v>2010399</v>
      </c>
      <c r="B22" s="27" t="s">
        <v>101</v>
      </c>
      <c r="C22" s="30"/>
      <c r="D22" s="30"/>
      <c r="E22" s="31"/>
    </row>
    <row r="23" spans="1:5" ht="15" customHeight="1">
      <c r="A23" s="27">
        <v>20104</v>
      </c>
      <c r="B23" s="24" t="s">
        <v>102</v>
      </c>
      <c r="C23" s="30">
        <f>SUM(C24:C33)</f>
        <v>0</v>
      </c>
      <c r="D23" s="30">
        <f>SUM(D24:D33)</f>
        <v>0</v>
      </c>
      <c r="E23" s="31">
        <f>SUM(E24:E33)</f>
        <v>0</v>
      </c>
    </row>
    <row r="24" spans="1:5" ht="15" customHeight="1">
      <c r="A24" s="27">
        <v>2010401</v>
      </c>
      <c r="B24" s="27" t="s">
        <v>92</v>
      </c>
      <c r="C24" s="30"/>
      <c r="D24" s="30"/>
      <c r="E24" s="31"/>
    </row>
    <row r="25" spans="1:5" ht="15" customHeight="1">
      <c r="A25" s="27">
        <v>2010402</v>
      </c>
      <c r="B25" s="27" t="s">
        <v>93</v>
      </c>
      <c r="C25" s="30"/>
      <c r="D25" s="30"/>
      <c r="E25" s="31"/>
    </row>
    <row r="26" spans="1:5" ht="15" customHeight="1">
      <c r="A26" s="27">
        <v>2010403</v>
      </c>
      <c r="B26" s="27" t="s">
        <v>94</v>
      </c>
      <c r="C26" s="30"/>
      <c r="D26" s="30"/>
      <c r="E26" s="31"/>
    </row>
    <row r="27" spans="1:5" ht="15" customHeight="1">
      <c r="A27" s="27">
        <v>2010404</v>
      </c>
      <c r="B27" s="27" t="s">
        <v>103</v>
      </c>
      <c r="C27" s="30"/>
      <c r="D27" s="30"/>
      <c r="E27" s="31"/>
    </row>
    <row r="28" spans="1:5" ht="15" hidden="1" customHeight="1">
      <c r="A28" s="27">
        <v>2010405</v>
      </c>
      <c r="B28" s="27" t="s">
        <v>104</v>
      </c>
      <c r="C28" s="30"/>
      <c r="D28" s="30"/>
      <c r="E28" s="31"/>
    </row>
    <row r="29" spans="1:5" ht="15" hidden="1" customHeight="1">
      <c r="A29" s="27">
        <v>2010406</v>
      </c>
      <c r="B29" s="27" t="s">
        <v>105</v>
      </c>
      <c r="C29" s="30"/>
      <c r="D29" s="30"/>
      <c r="E29" s="31"/>
    </row>
    <row r="30" spans="1:5" ht="15" hidden="1" customHeight="1">
      <c r="A30" s="27">
        <v>2010407</v>
      </c>
      <c r="B30" s="27" t="s">
        <v>106</v>
      </c>
      <c r="C30" s="30"/>
      <c r="D30" s="30"/>
      <c r="E30" s="31"/>
    </row>
    <row r="31" spans="1:5" ht="15" hidden="1" customHeight="1">
      <c r="A31" s="27">
        <v>2010408</v>
      </c>
      <c r="B31" s="27" t="s">
        <v>107</v>
      </c>
      <c r="C31" s="30"/>
      <c r="D31" s="30"/>
      <c r="E31" s="31"/>
    </row>
    <row r="32" spans="1:5" ht="15" customHeight="1">
      <c r="A32" s="27">
        <v>2010450</v>
      </c>
      <c r="B32" s="27" t="s">
        <v>100</v>
      </c>
      <c r="C32" s="30"/>
      <c r="D32" s="30"/>
      <c r="E32" s="31"/>
    </row>
    <row r="33" spans="1:5" ht="15" customHeight="1">
      <c r="A33" s="27">
        <v>2010499</v>
      </c>
      <c r="B33" s="27" t="s">
        <v>108</v>
      </c>
      <c r="C33" s="30"/>
      <c r="D33" s="30"/>
      <c r="E33" s="31"/>
    </row>
    <row r="34" spans="1:5" ht="15" customHeight="1">
      <c r="A34" s="27">
        <v>20105</v>
      </c>
      <c r="B34" s="24" t="s">
        <v>109</v>
      </c>
      <c r="C34" s="30">
        <f>SUM(C35:C44)</f>
        <v>0</v>
      </c>
      <c r="D34" s="31">
        <f>SUM(D35:D44)</f>
        <v>4.3</v>
      </c>
      <c r="E34" s="31">
        <f>SUM(E35:E44)</f>
        <v>4.3</v>
      </c>
    </row>
    <row r="35" spans="1:5" ht="15" customHeight="1">
      <c r="A35" s="27">
        <v>2010501</v>
      </c>
      <c r="B35" s="27" t="s">
        <v>92</v>
      </c>
      <c r="C35" s="30"/>
      <c r="D35" s="30"/>
      <c r="E35" s="31"/>
    </row>
    <row r="36" spans="1:5" ht="15" customHeight="1">
      <c r="A36" s="27">
        <v>2010502</v>
      </c>
      <c r="B36" s="27" t="s">
        <v>93</v>
      </c>
      <c r="C36" s="30"/>
      <c r="D36" s="30"/>
      <c r="E36" s="31"/>
    </row>
    <row r="37" spans="1:5" ht="15" customHeight="1">
      <c r="A37" s="27">
        <v>2010503</v>
      </c>
      <c r="B37" s="27" t="s">
        <v>94</v>
      </c>
      <c r="C37" s="30"/>
      <c r="D37" s="30"/>
      <c r="E37" s="31"/>
    </row>
    <row r="38" spans="1:5" ht="15" hidden="1" customHeight="1">
      <c r="A38" s="27">
        <v>2010504</v>
      </c>
      <c r="B38" s="27" t="s">
        <v>110</v>
      </c>
      <c r="C38" s="30"/>
      <c r="D38" s="30"/>
      <c r="E38" s="31"/>
    </row>
    <row r="39" spans="1:5" ht="15" hidden="1" customHeight="1">
      <c r="A39" s="27">
        <v>2010505</v>
      </c>
      <c r="B39" s="27" t="s">
        <v>111</v>
      </c>
      <c r="C39" s="30"/>
      <c r="D39" s="30"/>
      <c r="E39" s="31"/>
    </row>
    <row r="40" spans="1:5" ht="15" customHeight="1">
      <c r="A40" s="27">
        <v>2010505</v>
      </c>
      <c r="B40" s="27" t="s">
        <v>111</v>
      </c>
      <c r="C40" s="30"/>
      <c r="D40" s="31">
        <v>4.3</v>
      </c>
      <c r="E40" s="31">
        <v>4.3</v>
      </c>
    </row>
    <row r="41" spans="1:5" ht="15" hidden="1" customHeight="1">
      <c r="A41" s="27">
        <v>2010507</v>
      </c>
      <c r="B41" s="27" t="s">
        <v>112</v>
      </c>
      <c r="C41" s="30"/>
      <c r="D41" s="30"/>
      <c r="E41" s="31"/>
    </row>
    <row r="42" spans="1:5" ht="15" customHeight="1">
      <c r="A42" s="27">
        <v>2010508</v>
      </c>
      <c r="B42" s="27" t="s">
        <v>113</v>
      </c>
      <c r="C42" s="30"/>
      <c r="D42" s="30"/>
      <c r="E42" s="31"/>
    </row>
    <row r="43" spans="1:5" ht="15" customHeight="1">
      <c r="A43" s="27">
        <v>2010550</v>
      </c>
      <c r="B43" s="27" t="s">
        <v>100</v>
      </c>
      <c r="C43" s="30"/>
      <c r="D43" s="30"/>
      <c r="E43" s="31"/>
    </row>
    <row r="44" spans="1:5" ht="15" customHeight="1">
      <c r="A44" s="27">
        <v>2010599</v>
      </c>
      <c r="B44" s="27" t="s">
        <v>114</v>
      </c>
      <c r="C44" s="30"/>
      <c r="D44" s="30"/>
      <c r="E44" s="31"/>
    </row>
    <row r="45" spans="1:5" ht="15" hidden="1" customHeight="1">
      <c r="A45" s="27">
        <v>2010901</v>
      </c>
      <c r="B45" s="27" t="s">
        <v>92</v>
      </c>
      <c r="C45" s="30"/>
      <c r="D45" s="30"/>
      <c r="E45" s="31"/>
    </row>
    <row r="46" spans="1:5" ht="15" hidden="1" customHeight="1">
      <c r="A46" s="27">
        <v>2010902</v>
      </c>
      <c r="B46" s="27" t="s">
        <v>93</v>
      </c>
      <c r="C46" s="30"/>
      <c r="D46" s="30"/>
      <c r="E46" s="31"/>
    </row>
    <row r="47" spans="1:5" ht="15" hidden="1" customHeight="1">
      <c r="A47" s="27">
        <v>2010903</v>
      </c>
      <c r="B47" s="27" t="s">
        <v>94</v>
      </c>
      <c r="C47" s="30"/>
      <c r="D47" s="30"/>
      <c r="E47" s="31"/>
    </row>
    <row r="48" spans="1:5" ht="15" hidden="1" customHeight="1">
      <c r="A48" s="27">
        <v>2010905</v>
      </c>
      <c r="B48" s="27" t="s">
        <v>115</v>
      </c>
      <c r="C48" s="30"/>
      <c r="D48" s="30"/>
      <c r="E48" s="31"/>
    </row>
    <row r="49" spans="1:5" ht="15" hidden="1" customHeight="1">
      <c r="A49" s="27">
        <v>2010907</v>
      </c>
      <c r="B49" s="27" t="s">
        <v>116</v>
      </c>
      <c r="C49" s="30"/>
      <c r="D49" s="30"/>
      <c r="E49" s="31"/>
    </row>
    <row r="50" spans="1:5" ht="15" hidden="1" customHeight="1">
      <c r="A50" s="27">
        <v>2010908</v>
      </c>
      <c r="B50" s="27" t="s">
        <v>117</v>
      </c>
      <c r="C50" s="30"/>
      <c r="D50" s="30"/>
      <c r="E50" s="31"/>
    </row>
    <row r="51" spans="1:5" ht="15" hidden="1" customHeight="1">
      <c r="A51" s="27">
        <v>2010909</v>
      </c>
      <c r="B51" s="27" t="s">
        <v>118</v>
      </c>
      <c r="C51" s="30"/>
      <c r="D51" s="30"/>
      <c r="E51" s="31"/>
    </row>
    <row r="52" spans="1:5" ht="15" hidden="1" customHeight="1">
      <c r="A52" s="27">
        <v>2010910</v>
      </c>
      <c r="B52" s="27" t="s">
        <v>119</v>
      </c>
      <c r="C52" s="30"/>
      <c r="D52" s="30"/>
      <c r="E52" s="31"/>
    </row>
    <row r="53" spans="1:5" ht="15" hidden="1" customHeight="1">
      <c r="A53" s="27">
        <v>2010911</v>
      </c>
      <c r="B53" s="27" t="s">
        <v>120</v>
      </c>
      <c r="C53" s="30"/>
      <c r="D53" s="30"/>
      <c r="E53" s="31"/>
    </row>
    <row r="54" spans="1:5" ht="15" hidden="1" customHeight="1">
      <c r="A54" s="27">
        <v>2010912</v>
      </c>
      <c r="B54" s="27" t="s">
        <v>121</v>
      </c>
      <c r="C54" s="30"/>
      <c r="D54" s="30"/>
      <c r="E54" s="31"/>
    </row>
    <row r="55" spans="1:5" ht="15" hidden="1" customHeight="1">
      <c r="A55" s="27">
        <v>2010950</v>
      </c>
      <c r="B55" s="27" t="s">
        <v>100</v>
      </c>
      <c r="C55" s="30"/>
      <c r="D55" s="30"/>
      <c r="E55" s="31"/>
    </row>
    <row r="56" spans="1:5" ht="15" hidden="1" customHeight="1">
      <c r="A56" s="27">
        <v>2010999</v>
      </c>
      <c r="B56" s="27" t="s">
        <v>122</v>
      </c>
      <c r="C56" s="30"/>
      <c r="D56" s="30"/>
      <c r="E56" s="31"/>
    </row>
    <row r="57" spans="1:5" ht="15" hidden="1" customHeight="1">
      <c r="A57" s="27">
        <v>20111</v>
      </c>
      <c r="B57" s="24" t="s">
        <v>123</v>
      </c>
      <c r="C57" s="30" t="e">
        <f>SUM(#REF!)</f>
        <v>#REF!</v>
      </c>
      <c r="D57" s="30" t="e">
        <f>SUM(#REF!)</f>
        <v>#REF!</v>
      </c>
      <c r="E57" s="31" t="e">
        <f>SUM(#REF!)</f>
        <v>#REF!</v>
      </c>
    </row>
    <row r="58" spans="1:5" ht="15" customHeight="1">
      <c r="A58" s="27">
        <v>2011199</v>
      </c>
      <c r="B58" s="24" t="s">
        <v>124</v>
      </c>
      <c r="C58" s="30"/>
      <c r="D58" s="31">
        <v>2.14</v>
      </c>
      <c r="E58" s="31">
        <v>2.14</v>
      </c>
    </row>
    <row r="59" spans="1:5" ht="15" customHeight="1">
      <c r="A59" s="27">
        <v>20113</v>
      </c>
      <c r="B59" s="24" t="s">
        <v>125</v>
      </c>
      <c r="C59" s="30">
        <f>SUM(C60:C61)</f>
        <v>0</v>
      </c>
      <c r="D59" s="30">
        <f>SUM(D60:D61)</f>
        <v>0</v>
      </c>
      <c r="E59" s="31">
        <f>SUM(E60:E61)</f>
        <v>0</v>
      </c>
    </row>
    <row r="60" spans="1:5" ht="15" customHeight="1">
      <c r="A60" s="27">
        <v>2011301</v>
      </c>
      <c r="B60" s="27" t="s">
        <v>92</v>
      </c>
      <c r="C60" s="30"/>
      <c r="D60" s="30"/>
      <c r="E60" s="31"/>
    </row>
    <row r="61" spans="1:5" ht="15" customHeight="1">
      <c r="A61" s="27">
        <v>2011399</v>
      </c>
      <c r="B61" s="27" t="s">
        <v>126</v>
      </c>
      <c r="C61" s="30"/>
      <c r="D61" s="30"/>
      <c r="E61" s="31"/>
    </row>
    <row r="62" spans="1:5" ht="15" customHeight="1">
      <c r="A62" s="27">
        <v>20114</v>
      </c>
      <c r="B62" s="24" t="s">
        <v>127</v>
      </c>
      <c r="C62" s="30">
        <f>SUM(C63:C73)</f>
        <v>0</v>
      </c>
      <c r="D62" s="30">
        <f>SUM(D63:D73)</f>
        <v>0</v>
      </c>
      <c r="E62" s="31">
        <f>SUM(E63:E73)</f>
        <v>0</v>
      </c>
    </row>
    <row r="63" spans="1:5" ht="15" hidden="1" customHeight="1">
      <c r="A63" s="27">
        <v>2011401</v>
      </c>
      <c r="B63" s="27" t="s">
        <v>92</v>
      </c>
      <c r="C63" s="30"/>
      <c r="D63" s="30"/>
      <c r="E63" s="31"/>
    </row>
    <row r="64" spans="1:5" ht="15" hidden="1" customHeight="1">
      <c r="A64" s="27">
        <v>2011402</v>
      </c>
      <c r="B64" s="27" t="s">
        <v>93</v>
      </c>
      <c r="C64" s="30"/>
      <c r="D64" s="30"/>
      <c r="E64" s="31"/>
    </row>
    <row r="65" spans="1:5" ht="15" hidden="1" customHeight="1">
      <c r="A65" s="27">
        <v>2011403</v>
      </c>
      <c r="B65" s="27" t="s">
        <v>94</v>
      </c>
      <c r="C65" s="30"/>
      <c r="D65" s="30"/>
      <c r="E65" s="31"/>
    </row>
    <row r="66" spans="1:5" ht="15" hidden="1" customHeight="1">
      <c r="A66" s="27">
        <v>2011404</v>
      </c>
      <c r="B66" s="27" t="s">
        <v>128</v>
      </c>
      <c r="C66" s="30"/>
      <c r="D66" s="30"/>
      <c r="E66" s="31"/>
    </row>
    <row r="67" spans="1:5" ht="15" hidden="1" customHeight="1">
      <c r="A67" s="27">
        <v>2011405</v>
      </c>
      <c r="B67" s="27" t="s">
        <v>129</v>
      </c>
      <c r="C67" s="30"/>
      <c r="D67" s="30"/>
      <c r="E67" s="31"/>
    </row>
    <row r="68" spans="1:5" ht="15" hidden="1" customHeight="1">
      <c r="A68" s="27">
        <v>2011408</v>
      </c>
      <c r="B68" s="27" t="s">
        <v>130</v>
      </c>
      <c r="C68" s="30"/>
      <c r="D68" s="30"/>
      <c r="E68" s="31"/>
    </row>
    <row r="69" spans="1:5" ht="15" hidden="1" customHeight="1">
      <c r="A69" s="27">
        <v>2011409</v>
      </c>
      <c r="B69" s="27" t="s">
        <v>131</v>
      </c>
      <c r="C69" s="30"/>
      <c r="D69" s="30"/>
      <c r="E69" s="31"/>
    </row>
    <row r="70" spans="1:5" ht="15" hidden="1" customHeight="1">
      <c r="A70" s="27">
        <v>2011410</v>
      </c>
      <c r="B70" s="27" t="s">
        <v>132</v>
      </c>
      <c r="C70" s="30"/>
      <c r="D70" s="30"/>
      <c r="E70" s="31"/>
    </row>
    <row r="71" spans="1:5" ht="15" hidden="1" customHeight="1">
      <c r="A71" s="27">
        <v>2011411</v>
      </c>
      <c r="B71" s="27" t="s">
        <v>133</v>
      </c>
      <c r="C71" s="30"/>
      <c r="D71" s="30"/>
      <c r="E71" s="31"/>
    </row>
    <row r="72" spans="1:5" ht="15" hidden="1" customHeight="1">
      <c r="A72" s="27">
        <v>2011450</v>
      </c>
      <c r="B72" s="27" t="s">
        <v>100</v>
      </c>
      <c r="C72" s="30"/>
      <c r="D72" s="30"/>
      <c r="E72" s="31"/>
    </row>
    <row r="73" spans="1:5" ht="15" hidden="1" customHeight="1">
      <c r="A73" s="27">
        <v>2011499</v>
      </c>
      <c r="B73" s="27" t="s">
        <v>134</v>
      </c>
      <c r="C73" s="30"/>
      <c r="D73" s="30"/>
      <c r="E73" s="31"/>
    </row>
    <row r="74" spans="1:5" ht="15" hidden="1" customHeight="1">
      <c r="A74" s="27">
        <v>20123</v>
      </c>
      <c r="B74" s="24" t="s">
        <v>135</v>
      </c>
      <c r="C74" s="30">
        <f>SUM(C75:C80)</f>
        <v>0</v>
      </c>
      <c r="D74" s="30">
        <f>SUM(D75:D80)</f>
        <v>0</v>
      </c>
      <c r="E74" s="31">
        <f>SUM(E75:E80)</f>
        <v>0</v>
      </c>
    </row>
    <row r="75" spans="1:5" ht="15" hidden="1" customHeight="1">
      <c r="A75" s="27">
        <v>2012301</v>
      </c>
      <c r="B75" s="27" t="s">
        <v>92</v>
      </c>
      <c r="C75" s="30"/>
      <c r="D75" s="30"/>
      <c r="E75" s="31"/>
    </row>
    <row r="76" spans="1:5" ht="15" hidden="1" customHeight="1">
      <c r="A76" s="27">
        <v>2012302</v>
      </c>
      <c r="B76" s="27" t="s">
        <v>93</v>
      </c>
      <c r="C76" s="30"/>
      <c r="D76" s="30"/>
      <c r="E76" s="31"/>
    </row>
    <row r="77" spans="1:5" ht="15" hidden="1" customHeight="1">
      <c r="A77" s="27">
        <v>2012303</v>
      </c>
      <c r="B77" s="27" t="s">
        <v>94</v>
      </c>
      <c r="C77" s="30"/>
      <c r="D77" s="30"/>
      <c r="E77" s="31"/>
    </row>
    <row r="78" spans="1:5" ht="15" hidden="1" customHeight="1">
      <c r="A78" s="27">
        <v>2012304</v>
      </c>
      <c r="B78" s="27" t="s">
        <v>136</v>
      </c>
      <c r="C78" s="30"/>
      <c r="D78" s="30"/>
      <c r="E78" s="31"/>
    </row>
    <row r="79" spans="1:5" ht="15" hidden="1" customHeight="1">
      <c r="A79" s="27">
        <v>2012350</v>
      </c>
      <c r="B79" s="27" t="s">
        <v>100</v>
      </c>
      <c r="C79" s="30"/>
      <c r="D79" s="30"/>
      <c r="E79" s="31"/>
    </row>
    <row r="80" spans="1:5" ht="15" hidden="1" customHeight="1">
      <c r="A80" s="27">
        <v>2012399</v>
      </c>
      <c r="B80" s="27" t="s">
        <v>137</v>
      </c>
      <c r="C80" s="30"/>
      <c r="D80" s="30"/>
      <c r="E80" s="31"/>
    </row>
    <row r="81" spans="1:5" ht="15" hidden="1" customHeight="1">
      <c r="A81" s="27">
        <v>20125</v>
      </c>
      <c r="B81" s="24" t="s">
        <v>138</v>
      </c>
      <c r="C81" s="30" t="e">
        <f>SUM(#REF!)</f>
        <v>#REF!</v>
      </c>
      <c r="D81" s="30" t="e">
        <f>SUM(#REF!)</f>
        <v>#REF!</v>
      </c>
      <c r="E81" s="31" t="e">
        <f>SUM(#REF!)</f>
        <v>#REF!</v>
      </c>
    </row>
    <row r="82" spans="1:5" ht="15" customHeight="1">
      <c r="A82" s="27">
        <v>2012602</v>
      </c>
      <c r="B82" s="27" t="s">
        <v>93</v>
      </c>
      <c r="C82" s="30"/>
      <c r="D82" s="30"/>
      <c r="E82" s="31"/>
    </row>
    <row r="83" spans="1:5" ht="15" hidden="1" customHeight="1">
      <c r="A83" s="27">
        <v>2012603</v>
      </c>
      <c r="B83" s="27" t="s">
        <v>94</v>
      </c>
      <c r="C83" s="30"/>
      <c r="D83" s="30"/>
      <c r="E83" s="31"/>
    </row>
    <row r="84" spans="1:5" ht="15" hidden="1" customHeight="1">
      <c r="A84" s="27">
        <v>2012604</v>
      </c>
      <c r="B84" s="27" t="s">
        <v>139</v>
      </c>
      <c r="C84" s="30"/>
      <c r="D84" s="30"/>
      <c r="E84" s="31"/>
    </row>
    <row r="85" spans="1:5" ht="15" hidden="1" customHeight="1">
      <c r="A85" s="27">
        <v>2012699</v>
      </c>
      <c r="B85" s="27" t="s">
        <v>140</v>
      </c>
      <c r="C85" s="30"/>
      <c r="D85" s="30"/>
      <c r="E85" s="31"/>
    </row>
    <row r="86" spans="1:5" ht="15" customHeight="1">
      <c r="A86" s="27">
        <v>20128</v>
      </c>
      <c r="B86" s="24" t="s">
        <v>141</v>
      </c>
      <c r="C86" s="30">
        <f>SUM(C87:C89)</f>
        <v>0</v>
      </c>
      <c r="D86" s="30">
        <f>SUM(D87:D89)</f>
        <v>0</v>
      </c>
      <c r="E86" s="31">
        <f>SUM(E87:E89)</f>
        <v>0</v>
      </c>
    </row>
    <row r="87" spans="1:5" ht="15" customHeight="1">
      <c r="A87" s="27">
        <v>2012801</v>
      </c>
      <c r="B87" s="27" t="s">
        <v>92</v>
      </c>
      <c r="C87" s="30"/>
      <c r="D87" s="30"/>
      <c r="E87" s="31"/>
    </row>
    <row r="88" spans="1:5" ht="15" hidden="1" customHeight="1">
      <c r="A88" s="27">
        <v>2012850</v>
      </c>
      <c r="B88" s="27" t="s">
        <v>100</v>
      </c>
      <c r="C88" s="30"/>
      <c r="D88" s="30"/>
      <c r="E88" s="31"/>
    </row>
    <row r="89" spans="1:5" ht="15" hidden="1" customHeight="1">
      <c r="A89" s="27">
        <v>2012899</v>
      </c>
      <c r="B89" s="27" t="s">
        <v>142</v>
      </c>
      <c r="C89" s="30"/>
      <c r="D89" s="30"/>
      <c r="E89" s="31"/>
    </row>
    <row r="90" spans="1:5" ht="15" customHeight="1">
      <c r="A90" s="27">
        <v>20129</v>
      </c>
      <c r="B90" s="24" t="s">
        <v>143</v>
      </c>
      <c r="C90" s="30">
        <f>SUM(C91:C91)</f>
        <v>0</v>
      </c>
      <c r="D90" s="30">
        <f>SUM(D91:D91)</f>
        <v>0</v>
      </c>
      <c r="E90" s="31">
        <f>SUM(E91:E91)</f>
        <v>0</v>
      </c>
    </row>
    <row r="91" spans="1:5" ht="15" customHeight="1">
      <c r="A91" s="27">
        <v>2012901</v>
      </c>
      <c r="B91" s="27" t="s">
        <v>92</v>
      </c>
      <c r="C91" s="30"/>
      <c r="D91" s="30"/>
      <c r="E91" s="31"/>
    </row>
    <row r="92" spans="1:5" ht="15" customHeight="1">
      <c r="A92" s="27">
        <v>20131</v>
      </c>
      <c r="B92" s="24" t="s">
        <v>144</v>
      </c>
      <c r="C92" s="30">
        <f>SUM(C93:C98)</f>
        <v>0</v>
      </c>
      <c r="D92" s="30">
        <f>SUM(D93:D98)</f>
        <v>0</v>
      </c>
      <c r="E92" s="31">
        <f>SUM(E93:E98)</f>
        <v>54.64</v>
      </c>
    </row>
    <row r="93" spans="1:5" ht="15" customHeight="1">
      <c r="A93" s="27">
        <v>2013101</v>
      </c>
      <c r="B93" s="27" t="s">
        <v>92</v>
      </c>
      <c r="C93" s="30"/>
      <c r="D93" s="30"/>
      <c r="E93" s="31"/>
    </row>
    <row r="94" spans="1:5" ht="15" customHeight="1">
      <c r="A94" s="27">
        <v>2013102</v>
      </c>
      <c r="B94" s="27" t="s">
        <v>93</v>
      </c>
      <c r="C94" s="30"/>
      <c r="D94" s="30"/>
      <c r="E94" s="31"/>
    </row>
    <row r="95" spans="1:5" ht="15" customHeight="1">
      <c r="A95" s="27">
        <v>2013103</v>
      </c>
      <c r="B95" s="27" t="s">
        <v>94</v>
      </c>
      <c r="C95" s="30"/>
      <c r="D95" s="30"/>
      <c r="E95" s="31"/>
    </row>
    <row r="96" spans="1:5" ht="15" customHeight="1">
      <c r="A96" s="27">
        <v>2013105</v>
      </c>
      <c r="B96" s="27" t="s">
        <v>145</v>
      </c>
      <c r="C96" s="30"/>
      <c r="D96" s="30"/>
      <c r="E96" s="31">
        <v>54.64</v>
      </c>
    </row>
    <row r="97" spans="1:5" ht="15" customHeight="1">
      <c r="A97" s="27">
        <v>2013150</v>
      </c>
      <c r="B97" s="27" t="s">
        <v>100</v>
      </c>
      <c r="C97" s="30"/>
      <c r="D97" s="30"/>
      <c r="E97" s="31"/>
    </row>
    <row r="98" spans="1:5" ht="15" customHeight="1">
      <c r="A98" s="27">
        <v>2013199</v>
      </c>
      <c r="B98" s="27" t="s">
        <v>146</v>
      </c>
      <c r="C98" s="30"/>
      <c r="D98" s="30"/>
      <c r="E98" s="31"/>
    </row>
    <row r="99" spans="1:5" ht="15" customHeight="1">
      <c r="A99" s="27">
        <v>20132</v>
      </c>
      <c r="B99" s="24" t="s">
        <v>147</v>
      </c>
      <c r="C99" s="30">
        <f>C100+C102+C104+C106</f>
        <v>1500</v>
      </c>
      <c r="D99" s="32">
        <f>D102+D106</f>
        <v>1693.13</v>
      </c>
      <c r="E99" s="31">
        <f>E102+E106</f>
        <v>2248.23</v>
      </c>
    </row>
    <row r="100" spans="1:5" ht="15" customHeight="1">
      <c r="A100" s="27">
        <v>2013201</v>
      </c>
      <c r="B100" s="27" t="s">
        <v>92</v>
      </c>
      <c r="C100" s="30"/>
      <c r="D100" s="30"/>
      <c r="E100" s="31"/>
    </row>
    <row r="101" spans="1:5" ht="15" hidden="1" customHeight="1">
      <c r="A101" s="27">
        <v>2013202</v>
      </c>
      <c r="B101" s="27" t="s">
        <v>93</v>
      </c>
      <c r="C101" s="30"/>
      <c r="D101" s="30"/>
      <c r="E101" s="31"/>
    </row>
    <row r="102" spans="1:5" ht="15" customHeight="1">
      <c r="A102" s="27">
        <v>2013202</v>
      </c>
      <c r="B102" s="27" t="s">
        <v>93</v>
      </c>
      <c r="C102" s="30"/>
      <c r="D102" s="31">
        <v>5.13</v>
      </c>
      <c r="E102" s="31">
        <v>5.13</v>
      </c>
    </row>
    <row r="103" spans="1:5" ht="15" hidden="1" customHeight="1">
      <c r="A103" s="27">
        <v>2013204</v>
      </c>
      <c r="B103" s="27" t="s">
        <v>148</v>
      </c>
      <c r="C103" s="30"/>
      <c r="D103" s="30"/>
      <c r="E103" s="31"/>
    </row>
    <row r="104" spans="1:5" ht="15" customHeight="1">
      <c r="A104" s="27">
        <v>2013250</v>
      </c>
      <c r="B104" s="27" t="s">
        <v>100</v>
      </c>
      <c r="C104" s="30"/>
      <c r="D104" s="30"/>
      <c r="E104" s="31"/>
    </row>
    <row r="105" spans="1:5" ht="15" hidden="1" customHeight="1">
      <c r="A105" s="27">
        <v>2013299</v>
      </c>
      <c r="B105" s="27" t="s">
        <v>149</v>
      </c>
      <c r="C105" s="30"/>
      <c r="D105" s="30"/>
      <c r="E105" s="31"/>
    </row>
    <row r="106" spans="1:5" ht="15" customHeight="1">
      <c r="A106" s="27">
        <v>2013299</v>
      </c>
      <c r="B106" s="27" t="s">
        <v>150</v>
      </c>
      <c r="C106" s="30">
        <v>1500</v>
      </c>
      <c r="D106" s="30">
        <v>1688</v>
      </c>
      <c r="E106" s="31">
        <v>2243.1</v>
      </c>
    </row>
    <row r="107" spans="1:5" ht="15" customHeight="1">
      <c r="A107" s="27">
        <v>20133</v>
      </c>
      <c r="B107" s="24" t="s">
        <v>151</v>
      </c>
      <c r="C107" s="30">
        <f>SUM(C108:C113)</f>
        <v>0</v>
      </c>
      <c r="D107" s="30">
        <f>SUM(D108:D113)</f>
        <v>0</v>
      </c>
      <c r="E107" s="31">
        <f>SUM(E108:E113)</f>
        <v>0</v>
      </c>
    </row>
    <row r="108" spans="1:5" ht="15" customHeight="1">
      <c r="A108" s="27">
        <v>2013301</v>
      </c>
      <c r="B108" s="27" t="s">
        <v>92</v>
      </c>
      <c r="C108" s="30"/>
      <c r="D108" s="30"/>
      <c r="E108" s="31"/>
    </row>
    <row r="109" spans="1:5" ht="15" hidden="1" customHeight="1">
      <c r="A109" s="27">
        <v>2013302</v>
      </c>
      <c r="B109" s="27" t="s">
        <v>93</v>
      </c>
      <c r="C109" s="30"/>
      <c r="D109" s="30"/>
      <c r="E109" s="31"/>
    </row>
    <row r="110" spans="1:5" ht="15" customHeight="1">
      <c r="A110" s="27">
        <v>2013303</v>
      </c>
      <c r="B110" s="27" t="s">
        <v>94</v>
      </c>
      <c r="C110" s="30"/>
      <c r="D110" s="30"/>
      <c r="E110" s="31"/>
    </row>
    <row r="111" spans="1:5" ht="15" hidden="1" customHeight="1">
      <c r="A111" s="27">
        <v>2013304</v>
      </c>
      <c r="B111" s="27" t="s">
        <v>152</v>
      </c>
      <c r="C111" s="30"/>
      <c r="D111" s="30"/>
      <c r="E111" s="31"/>
    </row>
    <row r="112" spans="1:5" ht="15" hidden="1" customHeight="1">
      <c r="A112" s="27">
        <v>2013350</v>
      </c>
      <c r="B112" s="27" t="s">
        <v>100</v>
      </c>
      <c r="C112" s="30"/>
      <c r="D112" s="30"/>
      <c r="E112" s="31"/>
    </row>
    <row r="113" spans="1:5" ht="15" hidden="1" customHeight="1">
      <c r="A113" s="27">
        <v>2013399</v>
      </c>
      <c r="B113" s="27" t="s">
        <v>153</v>
      </c>
      <c r="C113" s="30"/>
      <c r="D113" s="30"/>
      <c r="E113" s="31"/>
    </row>
    <row r="114" spans="1:5" ht="15" customHeight="1">
      <c r="A114" s="27">
        <v>20136</v>
      </c>
      <c r="B114" s="24" t="s">
        <v>154</v>
      </c>
      <c r="C114" s="30">
        <f>SUM(C115:C121)</f>
        <v>0</v>
      </c>
      <c r="D114" s="30">
        <f>SUM(D115:D121)</f>
        <v>0</v>
      </c>
      <c r="E114" s="31">
        <f>E130</f>
        <v>0.1</v>
      </c>
    </row>
    <row r="115" spans="1:5" ht="15" hidden="1" customHeight="1">
      <c r="A115" s="27">
        <v>2013401</v>
      </c>
      <c r="B115" s="27" t="s">
        <v>92</v>
      </c>
      <c r="C115" s="30"/>
      <c r="D115" s="30"/>
      <c r="E115" s="31"/>
    </row>
    <row r="116" spans="1:5" ht="15" hidden="1" customHeight="1">
      <c r="A116" s="27">
        <v>2013402</v>
      </c>
      <c r="B116" s="27" t="s">
        <v>93</v>
      </c>
      <c r="C116" s="30"/>
      <c r="D116" s="30"/>
      <c r="E116" s="31"/>
    </row>
    <row r="117" spans="1:5" ht="15" hidden="1" customHeight="1">
      <c r="A117" s="27">
        <v>2013403</v>
      </c>
      <c r="B117" s="27" t="s">
        <v>94</v>
      </c>
      <c r="C117" s="30"/>
      <c r="D117" s="30"/>
      <c r="E117" s="31"/>
    </row>
    <row r="118" spans="1:5" ht="15" hidden="1" customHeight="1">
      <c r="A118" s="27">
        <v>2013404</v>
      </c>
      <c r="B118" s="27" t="s">
        <v>155</v>
      </c>
      <c r="C118" s="30"/>
      <c r="D118" s="30"/>
      <c r="E118" s="31"/>
    </row>
    <row r="119" spans="1:5" ht="15" hidden="1" customHeight="1">
      <c r="A119" s="27">
        <v>2013405</v>
      </c>
      <c r="B119" s="27" t="s">
        <v>156</v>
      </c>
      <c r="C119" s="30"/>
      <c r="D119" s="30"/>
      <c r="E119" s="31"/>
    </row>
    <row r="120" spans="1:5" ht="15" hidden="1" customHeight="1">
      <c r="A120" s="27">
        <v>2013450</v>
      </c>
      <c r="B120" s="27" t="s">
        <v>100</v>
      </c>
      <c r="C120" s="30"/>
      <c r="D120" s="30"/>
      <c r="E120" s="31"/>
    </row>
    <row r="121" spans="1:5" ht="15" hidden="1" customHeight="1">
      <c r="A121" s="27">
        <v>2013499</v>
      </c>
      <c r="B121" s="27" t="s">
        <v>157</v>
      </c>
      <c r="C121" s="30"/>
      <c r="D121" s="30"/>
      <c r="E121" s="31"/>
    </row>
    <row r="122" spans="1:5" ht="15" hidden="1" customHeight="1">
      <c r="A122" s="27">
        <v>20135</v>
      </c>
      <c r="B122" s="24" t="s">
        <v>158</v>
      </c>
      <c r="C122" s="30">
        <f>SUM(C123:C127)</f>
        <v>0</v>
      </c>
      <c r="D122" s="30">
        <f>SUM(D123:D127)</f>
        <v>0</v>
      </c>
      <c r="E122" s="31">
        <f>SUM(E123:E127)</f>
        <v>0</v>
      </c>
    </row>
    <row r="123" spans="1:5" ht="15" hidden="1" customHeight="1">
      <c r="A123" s="27">
        <v>2013501</v>
      </c>
      <c r="B123" s="27" t="s">
        <v>92</v>
      </c>
      <c r="C123" s="30"/>
      <c r="D123" s="30"/>
      <c r="E123" s="31"/>
    </row>
    <row r="124" spans="1:5" ht="15" hidden="1" customHeight="1">
      <c r="A124" s="27">
        <v>2013502</v>
      </c>
      <c r="B124" s="27" t="s">
        <v>93</v>
      </c>
      <c r="C124" s="30"/>
      <c r="D124" s="30"/>
      <c r="E124" s="31"/>
    </row>
    <row r="125" spans="1:5" ht="15" hidden="1" customHeight="1">
      <c r="A125" s="27">
        <v>2013503</v>
      </c>
      <c r="B125" s="27" t="s">
        <v>94</v>
      </c>
      <c r="C125" s="30"/>
      <c r="D125" s="30"/>
      <c r="E125" s="31"/>
    </row>
    <row r="126" spans="1:5" ht="15" hidden="1" customHeight="1">
      <c r="A126" s="27">
        <v>2013550</v>
      </c>
      <c r="B126" s="27" t="s">
        <v>100</v>
      </c>
      <c r="C126" s="30"/>
      <c r="D126" s="30"/>
      <c r="E126" s="31"/>
    </row>
    <row r="127" spans="1:5" ht="15" hidden="1" customHeight="1">
      <c r="A127" s="27">
        <v>2013599</v>
      </c>
      <c r="B127" s="27" t="s">
        <v>159</v>
      </c>
      <c r="C127" s="30"/>
      <c r="D127" s="30"/>
      <c r="E127" s="31"/>
    </row>
    <row r="128" spans="1:5" ht="15" hidden="1" customHeight="1">
      <c r="A128" s="27">
        <v>20136</v>
      </c>
      <c r="B128" s="24" t="s">
        <v>154</v>
      </c>
      <c r="C128" s="30">
        <f>SUM(C129:C133)</f>
        <v>0</v>
      </c>
      <c r="D128" s="30">
        <f>SUM(D129:D133)</f>
        <v>0.1</v>
      </c>
      <c r="E128" s="31">
        <f>SUM(E129:E133)</f>
        <v>0.1</v>
      </c>
    </row>
    <row r="129" spans="1:5" ht="15" customHeight="1">
      <c r="A129" s="27">
        <v>2013601</v>
      </c>
      <c r="B129" s="27" t="s">
        <v>92</v>
      </c>
      <c r="C129" s="30"/>
      <c r="D129" s="30"/>
      <c r="E129" s="31"/>
    </row>
    <row r="130" spans="1:5" ht="15" customHeight="1">
      <c r="A130" s="27">
        <v>2013602</v>
      </c>
      <c r="B130" s="27" t="s">
        <v>93</v>
      </c>
      <c r="C130" s="30"/>
      <c r="D130" s="30">
        <v>0.1</v>
      </c>
      <c r="E130" s="31">
        <v>0.1</v>
      </c>
    </row>
    <row r="131" spans="1:5" ht="15" customHeight="1">
      <c r="A131" s="27">
        <v>2013603</v>
      </c>
      <c r="B131" s="27" t="s">
        <v>94</v>
      </c>
      <c r="C131" s="30"/>
      <c r="D131" s="30"/>
      <c r="E131" s="31"/>
    </row>
    <row r="132" spans="1:5" ht="15" customHeight="1">
      <c r="A132" s="27">
        <v>2013650</v>
      </c>
      <c r="B132" s="27" t="s">
        <v>100</v>
      </c>
      <c r="C132" s="30"/>
      <c r="D132" s="30"/>
      <c r="E132" s="31"/>
    </row>
    <row r="133" spans="1:5" ht="15" customHeight="1">
      <c r="A133" s="27">
        <v>2013699</v>
      </c>
      <c r="B133" s="27" t="s">
        <v>160</v>
      </c>
      <c r="C133" s="30"/>
      <c r="D133" s="30"/>
      <c r="E133" s="31"/>
    </row>
    <row r="134" spans="1:5" ht="15" hidden="1" customHeight="1">
      <c r="A134" s="27">
        <v>2019999</v>
      </c>
      <c r="B134" s="27" t="s">
        <v>161</v>
      </c>
      <c r="C134" s="30"/>
      <c r="D134" s="30"/>
      <c r="E134" s="31"/>
    </row>
    <row r="135" spans="1:5" ht="15" customHeight="1">
      <c r="A135" s="27">
        <v>204</v>
      </c>
      <c r="B135" s="24" t="s">
        <v>162</v>
      </c>
      <c r="C135" s="30">
        <f>C191</f>
        <v>100</v>
      </c>
      <c r="D135" s="30">
        <f>D140</f>
        <v>12</v>
      </c>
      <c r="E135" s="31">
        <f>E140</f>
        <v>12.85</v>
      </c>
    </row>
    <row r="136" spans="1:5" ht="15" customHeight="1">
      <c r="A136" s="27">
        <v>20401</v>
      </c>
      <c r="B136" s="24" t="s">
        <v>163</v>
      </c>
      <c r="C136" s="30">
        <f>SUM(C137:C138)</f>
        <v>0</v>
      </c>
      <c r="D136" s="30">
        <f>SUM(D137:D138)</f>
        <v>0</v>
      </c>
      <c r="E136" s="31">
        <f>SUM(E137:E138)</f>
        <v>0</v>
      </c>
    </row>
    <row r="137" spans="1:5" ht="15" hidden="1" customHeight="1">
      <c r="A137" s="27">
        <v>2040101</v>
      </c>
      <c r="B137" s="27" t="s">
        <v>164</v>
      </c>
      <c r="C137" s="30"/>
      <c r="D137" s="30"/>
      <c r="E137" s="31"/>
    </row>
    <row r="138" spans="1:5" ht="15" hidden="1" customHeight="1">
      <c r="A138" s="27">
        <v>2040199</v>
      </c>
      <c r="B138" s="27" t="s">
        <v>165</v>
      </c>
      <c r="C138" s="30"/>
      <c r="D138" s="30"/>
      <c r="E138" s="31"/>
    </row>
    <row r="139" spans="1:5" ht="15" hidden="1" customHeight="1">
      <c r="A139" s="27">
        <v>20402</v>
      </c>
      <c r="B139" s="24" t="s">
        <v>166</v>
      </c>
      <c r="C139" s="30" t="e">
        <f>SUM(#REF!)</f>
        <v>#REF!</v>
      </c>
      <c r="D139" s="30" t="e">
        <f>SUM(#REF!)</f>
        <v>#REF!</v>
      </c>
      <c r="E139" s="31" t="e">
        <f>SUM(#REF!)</f>
        <v>#REF!</v>
      </c>
    </row>
    <row r="140" spans="1:5" ht="15" customHeight="1">
      <c r="A140" s="27">
        <v>20402</v>
      </c>
      <c r="B140" s="24" t="s">
        <v>166</v>
      </c>
      <c r="C140" s="30">
        <f>SUM(C141:C146)</f>
        <v>0</v>
      </c>
      <c r="D140" s="30">
        <f>D148</f>
        <v>12</v>
      </c>
      <c r="E140" s="31">
        <f>E148</f>
        <v>12.85</v>
      </c>
    </row>
    <row r="141" spans="1:5" ht="15" hidden="1" customHeight="1">
      <c r="A141" s="27">
        <v>2040301</v>
      </c>
      <c r="B141" s="27" t="s">
        <v>92</v>
      </c>
      <c r="C141" s="30"/>
      <c r="D141" s="30"/>
      <c r="E141" s="31"/>
    </row>
    <row r="142" spans="1:5" ht="15" hidden="1" customHeight="1">
      <c r="A142" s="27">
        <v>2040302</v>
      </c>
      <c r="B142" s="27" t="s">
        <v>93</v>
      </c>
      <c r="C142" s="30"/>
      <c r="D142" s="30"/>
      <c r="E142" s="31"/>
    </row>
    <row r="143" spans="1:5" ht="15" hidden="1" customHeight="1">
      <c r="A143" s="27">
        <v>2040303</v>
      </c>
      <c r="B143" s="27" t="s">
        <v>94</v>
      </c>
      <c r="C143" s="30"/>
      <c r="D143" s="30"/>
      <c r="E143" s="31"/>
    </row>
    <row r="144" spans="1:5" ht="15" hidden="1" customHeight="1">
      <c r="A144" s="27">
        <v>2040304</v>
      </c>
      <c r="B144" s="27" t="s">
        <v>167</v>
      </c>
      <c r="C144" s="30"/>
      <c r="D144" s="30"/>
      <c r="E144" s="31"/>
    </row>
    <row r="145" spans="1:5" ht="15" hidden="1" customHeight="1">
      <c r="A145" s="27">
        <v>2040350</v>
      </c>
      <c r="B145" s="27" t="s">
        <v>100</v>
      </c>
      <c r="C145" s="30"/>
      <c r="D145" s="30"/>
      <c r="E145" s="31"/>
    </row>
    <row r="146" spans="1:5" ht="15" hidden="1" customHeight="1">
      <c r="A146" s="27">
        <v>2040399</v>
      </c>
      <c r="B146" s="27" t="s">
        <v>168</v>
      </c>
      <c r="C146" s="30"/>
      <c r="D146" s="30"/>
      <c r="E146" s="31"/>
    </row>
    <row r="147" spans="1:5" ht="15" hidden="1" customHeight="1">
      <c r="A147" s="27">
        <v>20404</v>
      </c>
      <c r="B147" s="24" t="s">
        <v>169</v>
      </c>
      <c r="C147" s="30">
        <f>SUM(C148:C154)</f>
        <v>0</v>
      </c>
      <c r="D147" s="30">
        <f>SUM(D148:D154)</f>
        <v>12</v>
      </c>
      <c r="E147" s="31">
        <f>SUM(E148:E154)</f>
        <v>12.85</v>
      </c>
    </row>
    <row r="148" spans="1:5" ht="15" customHeight="1">
      <c r="A148" s="27">
        <v>2040299</v>
      </c>
      <c r="B148" s="27" t="s">
        <v>170</v>
      </c>
      <c r="C148" s="30"/>
      <c r="D148" s="30">
        <v>12</v>
      </c>
      <c r="E148" s="31">
        <v>12.85</v>
      </c>
    </row>
    <row r="149" spans="1:5" ht="15" hidden="1" customHeight="1">
      <c r="A149" s="27">
        <v>2040402</v>
      </c>
      <c r="B149" s="27" t="s">
        <v>93</v>
      </c>
      <c r="C149" s="30"/>
      <c r="D149" s="30"/>
      <c r="E149" s="31"/>
    </row>
    <row r="150" spans="1:5" ht="15" hidden="1" customHeight="1">
      <c r="A150" s="27">
        <v>2040403</v>
      </c>
      <c r="B150" s="27" t="s">
        <v>94</v>
      </c>
      <c r="C150" s="30"/>
      <c r="D150" s="30"/>
      <c r="E150" s="31"/>
    </row>
    <row r="151" spans="1:5" ht="15" hidden="1" customHeight="1">
      <c r="A151" s="27">
        <v>2040409</v>
      </c>
      <c r="B151" s="27" t="s">
        <v>171</v>
      </c>
      <c r="C151" s="30"/>
      <c r="D151" s="30"/>
      <c r="E151" s="31"/>
    </row>
    <row r="152" spans="1:5" ht="15" hidden="1" customHeight="1">
      <c r="A152" s="27">
        <v>2040410</v>
      </c>
      <c r="B152" s="27" t="s">
        <v>172</v>
      </c>
      <c r="C152" s="30"/>
      <c r="D152" s="30"/>
      <c r="E152" s="31"/>
    </row>
    <row r="153" spans="1:5" ht="15" hidden="1" customHeight="1">
      <c r="A153" s="27">
        <v>2040450</v>
      </c>
      <c r="B153" s="27" t="s">
        <v>100</v>
      </c>
      <c r="C153" s="30"/>
      <c r="D153" s="30"/>
      <c r="E153" s="31"/>
    </row>
    <row r="154" spans="1:5" ht="15" hidden="1" customHeight="1">
      <c r="A154" s="27">
        <v>2040499</v>
      </c>
      <c r="B154" s="27" t="s">
        <v>173</v>
      </c>
      <c r="C154" s="30"/>
      <c r="D154" s="30"/>
      <c r="E154" s="31"/>
    </row>
    <row r="155" spans="1:5" ht="15" hidden="1" customHeight="1">
      <c r="A155" s="27">
        <v>2040701</v>
      </c>
      <c r="B155" s="27" t="s">
        <v>92</v>
      </c>
      <c r="C155" s="30"/>
      <c r="D155" s="30"/>
      <c r="E155" s="31"/>
    </row>
    <row r="156" spans="1:5" ht="15" hidden="1" customHeight="1">
      <c r="A156" s="27">
        <v>2040702</v>
      </c>
      <c r="B156" s="27" t="s">
        <v>93</v>
      </c>
      <c r="C156" s="30"/>
      <c r="D156" s="30"/>
      <c r="E156" s="31"/>
    </row>
    <row r="157" spans="1:5" ht="15" hidden="1" customHeight="1">
      <c r="A157" s="27">
        <v>2040703</v>
      </c>
      <c r="B157" s="27" t="s">
        <v>94</v>
      </c>
      <c r="C157" s="30"/>
      <c r="D157" s="30"/>
      <c r="E157" s="31"/>
    </row>
    <row r="158" spans="1:5" ht="15" hidden="1" customHeight="1">
      <c r="A158" s="27">
        <v>2040704</v>
      </c>
      <c r="B158" s="27" t="s">
        <v>174</v>
      </c>
      <c r="C158" s="30"/>
      <c r="D158" s="30"/>
      <c r="E158" s="31"/>
    </row>
    <row r="159" spans="1:5" ht="15" hidden="1" customHeight="1">
      <c r="A159" s="27">
        <v>2040705</v>
      </c>
      <c r="B159" s="27" t="s">
        <v>175</v>
      </c>
      <c r="C159" s="30"/>
      <c r="D159" s="30"/>
      <c r="E159" s="31"/>
    </row>
    <row r="160" spans="1:5" ht="15" hidden="1" customHeight="1">
      <c r="A160" s="27">
        <v>2040706</v>
      </c>
      <c r="B160" s="27" t="s">
        <v>176</v>
      </c>
      <c r="C160" s="30"/>
      <c r="D160" s="30"/>
      <c r="E160" s="31"/>
    </row>
    <row r="161" spans="1:5" ht="15" hidden="1" customHeight="1">
      <c r="A161" s="27">
        <v>2040707</v>
      </c>
      <c r="B161" s="27" t="s">
        <v>117</v>
      </c>
      <c r="C161" s="30"/>
      <c r="D161" s="30"/>
      <c r="E161" s="31"/>
    </row>
    <row r="162" spans="1:5" ht="15" hidden="1" customHeight="1">
      <c r="A162" s="27">
        <v>2040750</v>
      </c>
      <c r="B162" s="27" t="s">
        <v>100</v>
      </c>
      <c r="C162" s="30"/>
      <c r="D162" s="30"/>
      <c r="E162" s="31"/>
    </row>
    <row r="163" spans="1:5" ht="15" hidden="1" customHeight="1">
      <c r="A163" s="27">
        <v>2040799</v>
      </c>
      <c r="B163" s="27" t="s">
        <v>177</v>
      </c>
      <c r="C163" s="30"/>
      <c r="D163" s="30"/>
      <c r="E163" s="31"/>
    </row>
    <row r="164" spans="1:5" ht="15" hidden="1" customHeight="1">
      <c r="A164" s="27">
        <v>20408</v>
      </c>
      <c r="B164" s="24" t="s">
        <v>178</v>
      </c>
      <c r="C164" s="30">
        <f>SUM(C165:C173)</f>
        <v>0</v>
      </c>
      <c r="D164" s="30">
        <f>SUM(D165:D173)</f>
        <v>0</v>
      </c>
      <c r="E164" s="31">
        <f>SUM(E165:E173)</f>
        <v>0</v>
      </c>
    </row>
    <row r="165" spans="1:5" ht="15" hidden="1" customHeight="1">
      <c r="A165" s="27">
        <v>2040801</v>
      </c>
      <c r="B165" s="27" t="s">
        <v>92</v>
      </c>
      <c r="C165" s="30"/>
      <c r="D165" s="30"/>
      <c r="E165" s="31"/>
    </row>
    <row r="166" spans="1:5" ht="15" hidden="1" customHeight="1">
      <c r="A166" s="27">
        <v>2040802</v>
      </c>
      <c r="B166" s="27" t="s">
        <v>93</v>
      </c>
      <c r="C166" s="30"/>
      <c r="D166" s="30"/>
      <c r="E166" s="31"/>
    </row>
    <row r="167" spans="1:5" ht="15" hidden="1" customHeight="1">
      <c r="A167" s="27">
        <v>2040803</v>
      </c>
      <c r="B167" s="27" t="s">
        <v>94</v>
      </c>
      <c r="C167" s="30"/>
      <c r="D167" s="30"/>
      <c r="E167" s="31"/>
    </row>
    <row r="168" spans="1:5" ht="15" hidden="1" customHeight="1">
      <c r="A168" s="27">
        <v>2040804</v>
      </c>
      <c r="B168" s="27" t="s">
        <v>179</v>
      </c>
      <c r="C168" s="30"/>
      <c r="D168" s="30"/>
      <c r="E168" s="31"/>
    </row>
    <row r="169" spans="1:5" ht="15" hidden="1" customHeight="1">
      <c r="A169" s="27">
        <v>2040805</v>
      </c>
      <c r="B169" s="27" t="s">
        <v>180</v>
      </c>
      <c r="C169" s="30"/>
      <c r="D169" s="30"/>
      <c r="E169" s="31"/>
    </row>
    <row r="170" spans="1:5" ht="15" hidden="1" customHeight="1">
      <c r="A170" s="27">
        <v>2040806</v>
      </c>
      <c r="B170" s="27" t="s">
        <v>181</v>
      </c>
      <c r="C170" s="30"/>
      <c r="D170" s="30"/>
      <c r="E170" s="31"/>
    </row>
    <row r="171" spans="1:5" ht="15" hidden="1" customHeight="1">
      <c r="A171" s="27">
        <v>2040807</v>
      </c>
      <c r="B171" s="27" t="s">
        <v>117</v>
      </c>
      <c r="C171" s="30"/>
      <c r="D171" s="30"/>
      <c r="E171" s="31"/>
    </row>
    <row r="172" spans="1:5" ht="15" hidden="1" customHeight="1">
      <c r="A172" s="27">
        <v>2040850</v>
      </c>
      <c r="B172" s="27" t="s">
        <v>100</v>
      </c>
      <c r="C172" s="30"/>
      <c r="D172" s="30"/>
      <c r="E172" s="31"/>
    </row>
    <row r="173" spans="1:5" ht="15" hidden="1" customHeight="1">
      <c r="A173" s="27">
        <v>2040899</v>
      </c>
      <c r="B173" s="27" t="s">
        <v>182</v>
      </c>
      <c r="C173" s="30"/>
      <c r="D173" s="30"/>
      <c r="E173" s="31"/>
    </row>
    <row r="174" spans="1:5" ht="15" hidden="1" customHeight="1">
      <c r="A174" s="27">
        <v>20409</v>
      </c>
      <c r="B174" s="24" t="s">
        <v>183</v>
      </c>
      <c r="C174" s="30">
        <f>SUM(C175:C181)</f>
        <v>0</v>
      </c>
      <c r="D174" s="30">
        <f>SUM(D175:D181)</f>
        <v>0</v>
      </c>
      <c r="E174" s="31">
        <f>SUM(E175:E181)</f>
        <v>0</v>
      </c>
    </row>
    <row r="175" spans="1:5" ht="15" hidden="1" customHeight="1">
      <c r="A175" s="27">
        <v>2040901</v>
      </c>
      <c r="B175" s="27" t="s">
        <v>92</v>
      </c>
      <c r="C175" s="30"/>
      <c r="D175" s="30"/>
      <c r="E175" s="31"/>
    </row>
    <row r="176" spans="1:5" ht="15" hidden="1" customHeight="1">
      <c r="A176" s="27">
        <v>2040902</v>
      </c>
      <c r="B176" s="27" t="s">
        <v>93</v>
      </c>
      <c r="C176" s="30"/>
      <c r="D176" s="30"/>
      <c r="E176" s="31"/>
    </row>
    <row r="177" spans="1:5" ht="15" hidden="1" customHeight="1">
      <c r="A177" s="27">
        <v>2040903</v>
      </c>
      <c r="B177" s="27" t="s">
        <v>94</v>
      </c>
      <c r="C177" s="30"/>
      <c r="D177" s="30"/>
      <c r="E177" s="31"/>
    </row>
    <row r="178" spans="1:5" ht="15" hidden="1" customHeight="1">
      <c r="A178" s="27">
        <v>2040904</v>
      </c>
      <c r="B178" s="27" t="s">
        <v>184</v>
      </c>
      <c r="C178" s="30"/>
      <c r="D178" s="30"/>
      <c r="E178" s="31"/>
    </row>
    <row r="179" spans="1:5" ht="15" hidden="1" customHeight="1">
      <c r="A179" s="27">
        <v>2040905</v>
      </c>
      <c r="B179" s="27" t="s">
        <v>185</v>
      </c>
      <c r="C179" s="30"/>
      <c r="D179" s="30"/>
      <c r="E179" s="31"/>
    </row>
    <row r="180" spans="1:5" ht="15" hidden="1" customHeight="1">
      <c r="A180" s="27">
        <v>2040950</v>
      </c>
      <c r="B180" s="27" t="s">
        <v>100</v>
      </c>
      <c r="C180" s="30"/>
      <c r="D180" s="30"/>
      <c r="E180" s="31"/>
    </row>
    <row r="181" spans="1:5" ht="15" hidden="1" customHeight="1">
      <c r="A181" s="27">
        <v>2040999</v>
      </c>
      <c r="B181" s="27" t="s">
        <v>186</v>
      </c>
      <c r="C181" s="30"/>
      <c r="D181" s="30"/>
      <c r="E181" s="31"/>
    </row>
    <row r="182" spans="1:5" ht="15" hidden="1" customHeight="1">
      <c r="A182" s="27">
        <v>20410</v>
      </c>
      <c r="B182" s="24" t="s">
        <v>187</v>
      </c>
      <c r="C182" s="30">
        <f>SUM(C183:C187)</f>
        <v>0</v>
      </c>
      <c r="D182" s="30">
        <f>SUM(D183:D187)</f>
        <v>0</v>
      </c>
      <c r="E182" s="31">
        <f>SUM(E183:E187)</f>
        <v>0</v>
      </c>
    </row>
    <row r="183" spans="1:5" ht="15" hidden="1" customHeight="1">
      <c r="A183" s="27">
        <v>2041001</v>
      </c>
      <c r="B183" s="27" t="s">
        <v>92</v>
      </c>
      <c r="C183" s="30"/>
      <c r="D183" s="30"/>
      <c r="E183" s="31"/>
    </row>
    <row r="184" spans="1:5" ht="15" hidden="1" customHeight="1">
      <c r="A184" s="27">
        <v>2041002</v>
      </c>
      <c r="B184" s="27" t="s">
        <v>93</v>
      </c>
      <c r="C184" s="30"/>
      <c r="D184" s="30"/>
      <c r="E184" s="31"/>
    </row>
    <row r="185" spans="1:5" ht="15" hidden="1" customHeight="1">
      <c r="A185" s="27">
        <v>2041006</v>
      </c>
      <c r="B185" s="27" t="s">
        <v>117</v>
      </c>
      <c r="C185" s="30"/>
      <c r="D185" s="30"/>
      <c r="E185" s="31"/>
    </row>
    <row r="186" spans="1:5" ht="15" hidden="1" customHeight="1">
      <c r="A186" s="27">
        <v>2041007</v>
      </c>
      <c r="B186" s="27" t="s">
        <v>188</v>
      </c>
      <c r="C186" s="30"/>
      <c r="D186" s="30"/>
      <c r="E186" s="31"/>
    </row>
    <row r="187" spans="1:5" ht="15" hidden="1" customHeight="1">
      <c r="A187" s="27">
        <v>2041099</v>
      </c>
      <c r="B187" s="27" t="s">
        <v>189</v>
      </c>
      <c r="C187" s="30"/>
      <c r="D187" s="30"/>
      <c r="E187" s="31"/>
    </row>
    <row r="188" spans="1:5" ht="15" hidden="1" customHeight="1">
      <c r="A188" s="27">
        <v>20499</v>
      </c>
      <c r="B188" s="24" t="s">
        <v>190</v>
      </c>
      <c r="C188" s="30">
        <f>C189+C190</f>
        <v>0</v>
      </c>
      <c r="D188" s="30">
        <f>D189+D190</f>
        <v>0</v>
      </c>
      <c r="E188" s="31">
        <f>E189+E190</f>
        <v>0</v>
      </c>
    </row>
    <row r="189" spans="1:5" ht="15" customHeight="1">
      <c r="A189" s="27">
        <v>2049902</v>
      </c>
      <c r="B189" s="27" t="s">
        <v>191</v>
      </c>
      <c r="C189" s="30"/>
      <c r="D189" s="30"/>
      <c r="E189" s="31"/>
    </row>
    <row r="190" spans="1:5" ht="15" hidden="1" customHeight="1">
      <c r="A190" s="27">
        <v>2049999</v>
      </c>
      <c r="B190" s="27" t="s">
        <v>192</v>
      </c>
      <c r="C190" s="30"/>
      <c r="D190" s="30"/>
      <c r="E190" s="31"/>
    </row>
    <row r="191" spans="1:5" ht="15" customHeight="1">
      <c r="A191" s="27">
        <v>20499</v>
      </c>
      <c r="B191" s="27" t="s">
        <v>193</v>
      </c>
      <c r="C191" s="30">
        <v>100</v>
      </c>
      <c r="D191" s="30"/>
      <c r="E191" s="31"/>
    </row>
    <row r="192" spans="1:5" s="15" customFormat="1" ht="13.05" customHeight="1">
      <c r="A192" s="27">
        <v>2049999</v>
      </c>
      <c r="B192" s="27" t="s">
        <v>194</v>
      </c>
      <c r="C192" s="30">
        <v>100</v>
      </c>
      <c r="D192" s="30"/>
      <c r="E192" s="31"/>
    </row>
    <row r="193" spans="1:5" ht="15" hidden="1" customHeight="1">
      <c r="A193" s="27">
        <v>2069903</v>
      </c>
      <c r="B193" s="27" t="s">
        <v>195</v>
      </c>
      <c r="C193" s="30"/>
      <c r="D193" s="30"/>
      <c r="E193" s="31"/>
    </row>
    <row r="194" spans="1:5" ht="15" hidden="1" customHeight="1">
      <c r="A194" s="27">
        <v>2069999</v>
      </c>
      <c r="B194" s="27" t="s">
        <v>196</v>
      </c>
      <c r="C194" s="30"/>
      <c r="D194" s="30"/>
      <c r="E194" s="31"/>
    </row>
    <row r="195" spans="1:5" ht="15" customHeight="1">
      <c r="A195" s="27">
        <v>207</v>
      </c>
      <c r="B195" s="24" t="s">
        <v>197</v>
      </c>
      <c r="C195" s="30">
        <f>C196</f>
        <v>100</v>
      </c>
      <c r="D195" s="30">
        <f>D196</f>
        <v>145</v>
      </c>
      <c r="E195" s="31">
        <f>E196</f>
        <v>146.62</v>
      </c>
    </row>
    <row r="196" spans="1:5" ht="15" customHeight="1">
      <c r="A196" s="27">
        <v>20701</v>
      </c>
      <c r="B196" s="24" t="s">
        <v>198</v>
      </c>
      <c r="C196" s="30">
        <f>SUM(C197:C211)</f>
        <v>100</v>
      </c>
      <c r="D196" s="30">
        <f>SUM(D197:D211)</f>
        <v>145</v>
      </c>
      <c r="E196" s="31">
        <f>SUM(E197:E211)</f>
        <v>146.62</v>
      </c>
    </row>
    <row r="197" spans="1:5" ht="15" customHeight="1">
      <c r="A197" s="27">
        <v>2070101</v>
      </c>
      <c r="B197" s="27" t="s">
        <v>92</v>
      </c>
      <c r="C197" s="30"/>
      <c r="D197" s="30"/>
      <c r="E197" s="31"/>
    </row>
    <row r="198" spans="1:5" ht="15" customHeight="1">
      <c r="A198" s="27">
        <v>2070102</v>
      </c>
      <c r="B198" s="27" t="s">
        <v>93</v>
      </c>
      <c r="C198" s="30"/>
      <c r="D198" s="30"/>
      <c r="E198" s="31"/>
    </row>
    <row r="199" spans="1:5" ht="15" customHeight="1">
      <c r="A199" s="27">
        <v>2070103</v>
      </c>
      <c r="B199" s="27" t="s">
        <v>94</v>
      </c>
      <c r="C199" s="30"/>
      <c r="D199" s="30"/>
      <c r="E199" s="31"/>
    </row>
    <row r="200" spans="1:5" ht="15" customHeight="1">
      <c r="A200" s="27">
        <v>2070104</v>
      </c>
      <c r="B200" s="27" t="s">
        <v>199</v>
      </c>
      <c r="C200" s="30"/>
      <c r="D200" s="30"/>
      <c r="E200" s="31"/>
    </row>
    <row r="201" spans="1:5" ht="15" customHeight="1">
      <c r="A201" s="27">
        <v>2070105</v>
      </c>
      <c r="B201" s="27" t="s">
        <v>200</v>
      </c>
      <c r="C201" s="30"/>
      <c r="D201" s="30"/>
      <c r="E201" s="31"/>
    </row>
    <row r="202" spans="1:5" ht="15" customHeight="1">
      <c r="A202" s="27">
        <v>2070106</v>
      </c>
      <c r="B202" s="27" t="s">
        <v>201</v>
      </c>
      <c r="C202" s="30"/>
      <c r="D202" s="30"/>
      <c r="E202" s="31"/>
    </row>
    <row r="203" spans="1:5" ht="15" hidden="1" customHeight="1">
      <c r="A203" s="27">
        <v>2070107</v>
      </c>
      <c r="B203" s="27" t="s">
        <v>202</v>
      </c>
      <c r="C203" s="30"/>
      <c r="D203" s="30"/>
      <c r="E203" s="31"/>
    </row>
    <row r="204" spans="1:5" ht="15" hidden="1" customHeight="1">
      <c r="A204" s="27">
        <v>2070108</v>
      </c>
      <c r="B204" s="27" t="s">
        <v>203</v>
      </c>
      <c r="C204" s="30"/>
      <c r="D204" s="30"/>
      <c r="E204" s="31"/>
    </row>
    <row r="205" spans="1:5" ht="15" hidden="1" customHeight="1">
      <c r="A205" s="27">
        <v>2070109</v>
      </c>
      <c r="B205" s="27" t="s">
        <v>204</v>
      </c>
      <c r="C205" s="30"/>
      <c r="D205" s="30"/>
      <c r="E205" s="31"/>
    </row>
    <row r="206" spans="1:5" ht="15" hidden="1" customHeight="1">
      <c r="A206" s="27">
        <v>2070110</v>
      </c>
      <c r="B206" s="27" t="s">
        <v>205</v>
      </c>
      <c r="C206" s="30"/>
      <c r="D206" s="30"/>
      <c r="E206" s="31"/>
    </row>
    <row r="207" spans="1:5" ht="15" hidden="1" customHeight="1">
      <c r="A207" s="27">
        <v>2070111</v>
      </c>
      <c r="B207" s="27" t="s">
        <v>206</v>
      </c>
      <c r="C207" s="30"/>
      <c r="D207" s="30"/>
      <c r="E207" s="31"/>
    </row>
    <row r="208" spans="1:5" ht="15" customHeight="1">
      <c r="A208" s="27">
        <v>2070199</v>
      </c>
      <c r="B208" s="27" t="s">
        <v>207</v>
      </c>
      <c r="C208" s="30">
        <v>100</v>
      </c>
      <c r="D208" s="30">
        <v>145</v>
      </c>
      <c r="E208" s="31">
        <v>146.62</v>
      </c>
    </row>
    <row r="209" spans="1:5" ht="15" hidden="1" customHeight="1">
      <c r="A209" s="27">
        <v>2070113</v>
      </c>
      <c r="B209" s="27" t="s">
        <v>208</v>
      </c>
      <c r="C209" s="30"/>
      <c r="D209" s="30"/>
      <c r="E209" s="31"/>
    </row>
    <row r="210" spans="1:5" ht="15" hidden="1" customHeight="1">
      <c r="A210" s="27">
        <v>2070114</v>
      </c>
      <c r="B210" s="27" t="s">
        <v>209</v>
      </c>
      <c r="C210" s="30"/>
      <c r="D210" s="30"/>
      <c r="E210" s="31"/>
    </row>
    <row r="211" spans="1:5" ht="15" hidden="1" customHeight="1">
      <c r="A211" s="27">
        <v>2070199</v>
      </c>
      <c r="B211" s="27" t="s">
        <v>207</v>
      </c>
      <c r="C211" s="30"/>
      <c r="D211" s="30"/>
      <c r="E211" s="31"/>
    </row>
    <row r="212" spans="1:5" ht="15" customHeight="1">
      <c r="A212" s="27">
        <v>20702</v>
      </c>
      <c r="B212" s="24" t="s">
        <v>210</v>
      </c>
      <c r="C212" s="30">
        <f>SUM(C213:C219)</f>
        <v>0</v>
      </c>
      <c r="D212" s="30">
        <f>SUM(D213:D219)</f>
        <v>0</v>
      </c>
      <c r="E212" s="31">
        <f>SUM(E213:E219)</f>
        <v>0</v>
      </c>
    </row>
    <row r="213" spans="1:5" ht="15" customHeight="1">
      <c r="A213" s="27">
        <v>2070201</v>
      </c>
      <c r="B213" s="27" t="s">
        <v>92</v>
      </c>
      <c r="C213" s="30"/>
      <c r="D213" s="30"/>
      <c r="E213" s="31"/>
    </row>
    <row r="214" spans="1:5" ht="15" hidden="1" customHeight="1">
      <c r="A214" s="27">
        <v>2070202</v>
      </c>
      <c r="B214" s="27" t="s">
        <v>93</v>
      </c>
      <c r="C214" s="30"/>
      <c r="D214" s="30"/>
      <c r="E214" s="31"/>
    </row>
    <row r="215" spans="1:5" ht="15" hidden="1" customHeight="1">
      <c r="A215" s="27">
        <v>2070203</v>
      </c>
      <c r="B215" s="27" t="s">
        <v>94</v>
      </c>
      <c r="C215" s="30"/>
      <c r="D215" s="30"/>
      <c r="E215" s="31"/>
    </row>
    <row r="216" spans="1:5" ht="15" hidden="1" customHeight="1">
      <c r="A216" s="27">
        <v>2070204</v>
      </c>
      <c r="B216" s="27" t="s">
        <v>211</v>
      </c>
      <c r="C216" s="30"/>
      <c r="D216" s="30"/>
      <c r="E216" s="31"/>
    </row>
    <row r="217" spans="1:5" ht="15" hidden="1" customHeight="1">
      <c r="A217" s="27">
        <v>2070205</v>
      </c>
      <c r="B217" s="27" t="s">
        <v>212</v>
      </c>
      <c r="C217" s="30"/>
      <c r="D217" s="30"/>
      <c r="E217" s="31"/>
    </row>
    <row r="218" spans="1:5" ht="15" customHeight="1">
      <c r="A218" s="27">
        <v>2070206</v>
      </c>
      <c r="B218" s="27" t="s">
        <v>213</v>
      </c>
      <c r="C218" s="30"/>
      <c r="D218" s="30"/>
      <c r="E218" s="31"/>
    </row>
    <row r="219" spans="1:5" ht="15" customHeight="1">
      <c r="A219" s="27">
        <v>2070299</v>
      </c>
      <c r="B219" s="27" t="s">
        <v>214</v>
      </c>
      <c r="C219" s="30"/>
      <c r="D219" s="30"/>
      <c r="E219" s="31"/>
    </row>
    <row r="220" spans="1:5" ht="15" customHeight="1">
      <c r="A220" s="27">
        <v>20703</v>
      </c>
      <c r="B220" s="24" t="s">
        <v>215</v>
      </c>
      <c r="C220" s="30">
        <f>SUM(C221:C230)</f>
        <v>0</v>
      </c>
      <c r="D220" s="30">
        <f>SUM(D221:D230)</f>
        <v>0</v>
      </c>
      <c r="E220" s="31">
        <f>SUM(E221:E230)</f>
        <v>0</v>
      </c>
    </row>
    <row r="221" spans="1:5" ht="15" customHeight="1">
      <c r="A221" s="27">
        <v>2070301</v>
      </c>
      <c r="B221" s="27" t="s">
        <v>92</v>
      </c>
      <c r="C221" s="30"/>
      <c r="D221" s="30"/>
      <c r="E221" s="31"/>
    </row>
    <row r="222" spans="1:5" ht="15" customHeight="1">
      <c r="A222" s="27">
        <v>2070302</v>
      </c>
      <c r="B222" s="27" t="s">
        <v>93</v>
      </c>
      <c r="C222" s="30"/>
      <c r="D222" s="30"/>
      <c r="E222" s="31"/>
    </row>
    <row r="223" spans="1:5" ht="15" customHeight="1">
      <c r="A223" s="27">
        <v>2070303</v>
      </c>
      <c r="B223" s="27" t="s">
        <v>94</v>
      </c>
      <c r="C223" s="30"/>
      <c r="D223" s="30"/>
      <c r="E223" s="31"/>
    </row>
    <row r="224" spans="1:5" ht="15" customHeight="1">
      <c r="A224" s="27">
        <v>2070304</v>
      </c>
      <c r="B224" s="27" t="s">
        <v>216</v>
      </c>
      <c r="C224" s="30"/>
      <c r="D224" s="30"/>
      <c r="E224" s="31"/>
    </row>
    <row r="225" spans="1:5" ht="15" hidden="1" customHeight="1">
      <c r="A225" s="27">
        <v>2070305</v>
      </c>
      <c r="B225" s="27" t="s">
        <v>217</v>
      </c>
      <c r="C225" s="30"/>
      <c r="D225" s="30"/>
      <c r="E225" s="31"/>
    </row>
    <row r="226" spans="1:5" ht="15" hidden="1" customHeight="1">
      <c r="A226" s="27">
        <v>2070306</v>
      </c>
      <c r="B226" s="27" t="s">
        <v>218</v>
      </c>
      <c r="C226" s="30"/>
      <c r="D226" s="30"/>
      <c r="E226" s="31"/>
    </row>
    <row r="227" spans="1:5" ht="15" customHeight="1">
      <c r="A227" s="27">
        <v>2070307</v>
      </c>
      <c r="B227" s="27" t="s">
        <v>219</v>
      </c>
      <c r="C227" s="30"/>
      <c r="D227" s="30"/>
      <c r="E227" s="31"/>
    </row>
    <row r="228" spans="1:5" ht="15" customHeight="1">
      <c r="A228" s="27">
        <v>2070308</v>
      </c>
      <c r="B228" s="27" t="s">
        <v>220</v>
      </c>
      <c r="C228" s="30"/>
      <c r="D228" s="30"/>
      <c r="E228" s="31"/>
    </row>
    <row r="229" spans="1:5" ht="15" hidden="1" customHeight="1">
      <c r="A229" s="27">
        <v>2070309</v>
      </c>
      <c r="B229" s="27" t="s">
        <v>221</v>
      </c>
      <c r="C229" s="30"/>
      <c r="D229" s="30"/>
      <c r="E229" s="31"/>
    </row>
    <row r="230" spans="1:5" ht="15" hidden="1" customHeight="1">
      <c r="A230" s="27">
        <v>2070399</v>
      </c>
      <c r="B230" s="27" t="s">
        <v>222</v>
      </c>
      <c r="C230" s="30"/>
      <c r="D230" s="30"/>
      <c r="E230" s="31"/>
    </row>
    <row r="231" spans="1:5" ht="15" hidden="1" customHeight="1">
      <c r="A231" s="27">
        <v>2079999</v>
      </c>
      <c r="B231" s="27" t="s">
        <v>223</v>
      </c>
      <c r="C231" s="30"/>
      <c r="D231" s="30"/>
      <c r="E231" s="31"/>
    </row>
    <row r="232" spans="1:5" ht="15" hidden="1" customHeight="1">
      <c r="A232" s="27">
        <v>208</v>
      </c>
      <c r="B232" s="24" t="s">
        <v>224</v>
      </c>
      <c r="C232" s="30" t="e">
        <f>C234+C253+C262+C264+#REF!+#REF!+#REF!+#REF!+#REF!+C266+C275+C280+C283+C286+C289+C292+#REF!+#REF!+#REF!+C297+C300</f>
        <v>#REF!</v>
      </c>
      <c r="D232" s="30" t="e">
        <f>D234+D253+D262+D264+#REF!+#REF!+#REF!+#REF!+#REF!+D266+D275+D280+D283+D286+D289+D292+#REF!+#REF!+#REF!+D297+D300</f>
        <v>#REF!</v>
      </c>
      <c r="E232" s="31" t="e">
        <f>E234+E253+E262+E264+#REF!+#REF!+#REF!+#REF!+#REF!+E266+E275+E280+E283+E286+E289+E292+#REF!+#REF!+#REF!+E297+E300</f>
        <v>#REF!</v>
      </c>
    </row>
    <row r="233" spans="1:5" ht="15" customHeight="1">
      <c r="A233" s="27">
        <v>208</v>
      </c>
      <c r="B233" s="24" t="s">
        <v>68</v>
      </c>
      <c r="C233" s="30">
        <f>C301</f>
        <v>350</v>
      </c>
      <c r="D233" s="30">
        <f>D234+D261</f>
        <v>150.19999999999999</v>
      </c>
      <c r="E233" s="31">
        <f>E234+E261+E266+E289+E297</f>
        <v>193.54000000000002</v>
      </c>
    </row>
    <row r="234" spans="1:5" ht="15" customHeight="1">
      <c r="A234" s="27">
        <v>20801</v>
      </c>
      <c r="B234" s="24" t="s">
        <v>225</v>
      </c>
      <c r="C234" s="30">
        <f>SUM(C235:C252)</f>
        <v>0</v>
      </c>
      <c r="D234" s="30">
        <f>SUM(D235:D252)</f>
        <v>97.2</v>
      </c>
      <c r="E234" s="31">
        <f>SUM(E235:E252)</f>
        <v>97.2</v>
      </c>
    </row>
    <row r="235" spans="1:5" ht="15" customHeight="1">
      <c r="A235" s="27">
        <v>2080101</v>
      </c>
      <c r="B235" s="27" t="s">
        <v>92</v>
      </c>
      <c r="C235" s="30"/>
      <c r="D235" s="30"/>
      <c r="E235" s="31"/>
    </row>
    <row r="236" spans="1:5" ht="15" customHeight="1">
      <c r="A236" s="27">
        <v>2080102</v>
      </c>
      <c r="B236" s="27" t="s">
        <v>93</v>
      </c>
      <c r="C236" s="30"/>
      <c r="D236" s="30"/>
      <c r="E236" s="31"/>
    </row>
    <row r="237" spans="1:5" ht="15" customHeight="1">
      <c r="A237" s="27">
        <v>2080103</v>
      </c>
      <c r="B237" s="27" t="s">
        <v>94</v>
      </c>
      <c r="C237" s="30"/>
      <c r="D237" s="30"/>
      <c r="E237" s="31"/>
    </row>
    <row r="238" spans="1:5" ht="15" customHeight="1">
      <c r="A238" s="27">
        <v>2080104</v>
      </c>
      <c r="B238" s="27" t="s">
        <v>226</v>
      </c>
      <c r="C238" s="30"/>
      <c r="D238" s="30"/>
      <c r="E238" s="31"/>
    </row>
    <row r="239" spans="1:5" ht="15" customHeight="1">
      <c r="A239" s="27">
        <v>2080105</v>
      </c>
      <c r="B239" s="27" t="s">
        <v>227</v>
      </c>
      <c r="C239" s="30"/>
      <c r="D239" s="30"/>
      <c r="E239" s="31"/>
    </row>
    <row r="240" spans="1:5" ht="15" customHeight="1">
      <c r="A240" s="27">
        <v>2080106</v>
      </c>
      <c r="B240" s="27" t="s">
        <v>228</v>
      </c>
      <c r="C240" s="30"/>
      <c r="D240" s="30"/>
      <c r="E240" s="31"/>
    </row>
    <row r="241" spans="1:5" ht="15" customHeight="1">
      <c r="A241" s="27">
        <v>2080107</v>
      </c>
      <c r="B241" s="27" t="s">
        <v>229</v>
      </c>
      <c r="C241" s="30"/>
      <c r="D241" s="30"/>
      <c r="E241" s="31"/>
    </row>
    <row r="242" spans="1:5" ht="15" hidden="1" customHeight="1">
      <c r="A242" s="27">
        <v>2080108</v>
      </c>
      <c r="B242" s="27" t="s">
        <v>117</v>
      </c>
      <c r="C242" s="30"/>
      <c r="D242" s="30"/>
      <c r="E242" s="31"/>
    </row>
    <row r="243" spans="1:5" ht="15" hidden="1" customHeight="1">
      <c r="A243" s="27">
        <v>2080109</v>
      </c>
      <c r="B243" s="27" t="s">
        <v>230</v>
      </c>
      <c r="C243" s="30"/>
      <c r="D243" s="30"/>
      <c r="E243" s="31"/>
    </row>
    <row r="244" spans="1:5" ht="15" customHeight="1">
      <c r="A244" s="27">
        <v>2080110</v>
      </c>
      <c r="B244" s="27" t="s">
        <v>231</v>
      </c>
      <c r="C244" s="30"/>
      <c r="D244" s="30"/>
      <c r="E244" s="31"/>
    </row>
    <row r="245" spans="1:5" ht="15" customHeight="1">
      <c r="A245" s="27">
        <v>2080111</v>
      </c>
      <c r="B245" s="27" t="s">
        <v>232</v>
      </c>
      <c r="C245" s="30"/>
      <c r="D245" s="30"/>
      <c r="E245" s="31"/>
    </row>
    <row r="246" spans="1:5" ht="15" customHeight="1">
      <c r="A246" s="27">
        <v>2080112</v>
      </c>
      <c r="B246" s="27" t="s">
        <v>233</v>
      </c>
      <c r="C246" s="30"/>
      <c r="D246" s="30"/>
      <c r="E246" s="31"/>
    </row>
    <row r="247" spans="1:5" ht="15" customHeight="1">
      <c r="A247" s="27">
        <v>2080113</v>
      </c>
      <c r="B247" s="27" t="s">
        <v>234</v>
      </c>
      <c r="C247" s="30"/>
      <c r="D247" s="30"/>
      <c r="E247" s="31"/>
    </row>
    <row r="248" spans="1:5" ht="15" customHeight="1">
      <c r="A248" s="27">
        <v>2080199</v>
      </c>
      <c r="B248" s="27" t="s">
        <v>235</v>
      </c>
      <c r="C248" s="30"/>
      <c r="D248" s="30">
        <v>97.2</v>
      </c>
      <c r="E248" s="31">
        <v>97.2</v>
      </c>
    </row>
    <row r="249" spans="1:5" ht="15" hidden="1" customHeight="1">
      <c r="A249" s="27">
        <v>2080115</v>
      </c>
      <c r="B249" s="27" t="s">
        <v>236</v>
      </c>
      <c r="C249" s="30"/>
      <c r="D249" s="30"/>
      <c r="E249" s="31"/>
    </row>
    <row r="250" spans="1:5" ht="15" hidden="1" customHeight="1">
      <c r="A250" s="27">
        <v>2080116</v>
      </c>
      <c r="B250" s="27" t="s">
        <v>237</v>
      </c>
      <c r="C250" s="30"/>
      <c r="D250" s="30"/>
      <c r="E250" s="31"/>
    </row>
    <row r="251" spans="1:5" ht="15" hidden="1" customHeight="1">
      <c r="A251" s="27">
        <v>2080150</v>
      </c>
      <c r="B251" s="27" t="s">
        <v>100</v>
      </c>
      <c r="C251" s="30"/>
      <c r="D251" s="30"/>
      <c r="E251" s="31"/>
    </row>
    <row r="252" spans="1:5" ht="15" hidden="1" customHeight="1">
      <c r="A252" s="27">
        <v>2080199</v>
      </c>
      <c r="B252" s="27" t="s">
        <v>235</v>
      </c>
      <c r="C252" s="30"/>
      <c r="D252" s="30"/>
      <c r="E252" s="31"/>
    </row>
    <row r="253" spans="1:5" ht="15" hidden="1" customHeight="1">
      <c r="A253" s="27">
        <v>20802</v>
      </c>
      <c r="B253" s="24" t="s">
        <v>238</v>
      </c>
      <c r="C253" s="30">
        <f>SUM(C254:C260)</f>
        <v>0</v>
      </c>
      <c r="D253" s="30">
        <f>SUM(D254:D260)</f>
        <v>0</v>
      </c>
      <c r="E253" s="31">
        <f>SUM(E254:E260)</f>
        <v>0</v>
      </c>
    </row>
    <row r="254" spans="1:5" ht="15" customHeight="1">
      <c r="A254" s="27">
        <v>2080201</v>
      </c>
      <c r="B254" s="27" t="s">
        <v>92</v>
      </c>
      <c r="C254" s="30"/>
      <c r="D254" s="30"/>
      <c r="E254" s="31"/>
    </row>
    <row r="255" spans="1:5" ht="15" customHeight="1">
      <c r="A255" s="27">
        <v>2080202</v>
      </c>
      <c r="B255" s="27" t="s">
        <v>93</v>
      </c>
      <c r="C255" s="30"/>
      <c r="D255" s="30"/>
      <c r="E255" s="31"/>
    </row>
    <row r="256" spans="1:5" ht="15" customHeight="1">
      <c r="A256" s="27">
        <v>2080203</v>
      </c>
      <c r="B256" s="27" t="s">
        <v>94</v>
      </c>
      <c r="C256" s="30"/>
      <c r="D256" s="30"/>
      <c r="E256" s="31"/>
    </row>
    <row r="257" spans="1:5" ht="15" customHeight="1">
      <c r="A257" s="27">
        <v>2080206</v>
      </c>
      <c r="B257" s="27" t="s">
        <v>239</v>
      </c>
      <c r="C257" s="30"/>
      <c r="D257" s="30"/>
      <c r="E257" s="31"/>
    </row>
    <row r="258" spans="1:5" ht="15" hidden="1" customHeight="1">
      <c r="A258" s="27">
        <v>2080207</v>
      </c>
      <c r="B258" s="27" t="s">
        <v>240</v>
      </c>
      <c r="C258" s="30"/>
      <c r="D258" s="30"/>
      <c r="E258" s="31"/>
    </row>
    <row r="259" spans="1:5" ht="15" customHeight="1">
      <c r="A259" s="27">
        <v>2080208</v>
      </c>
      <c r="B259" s="27" t="s">
        <v>241</v>
      </c>
      <c r="C259" s="30"/>
      <c r="D259" s="30"/>
      <c r="E259" s="31"/>
    </row>
    <row r="260" spans="1:5" ht="15" hidden="1" customHeight="1">
      <c r="A260" s="27">
        <v>2080299</v>
      </c>
      <c r="B260" s="27" t="s">
        <v>242</v>
      </c>
      <c r="C260" s="30"/>
      <c r="D260" s="30"/>
      <c r="E260" s="31"/>
    </row>
    <row r="261" spans="1:5" s="17" customFormat="1" ht="15" customHeight="1">
      <c r="A261" s="24">
        <v>20805</v>
      </c>
      <c r="B261" s="24" t="s">
        <v>243</v>
      </c>
      <c r="C261" s="33"/>
      <c r="D261" s="33">
        <f>D262+D263</f>
        <v>53</v>
      </c>
      <c r="E261" s="34">
        <f>E262+E263</f>
        <v>62.18</v>
      </c>
    </row>
    <row r="262" spans="1:5" ht="15" customHeight="1">
      <c r="A262" s="27">
        <v>2080501</v>
      </c>
      <c r="B262" s="27" t="s">
        <v>244</v>
      </c>
      <c r="C262" s="30">
        <f>C263</f>
        <v>0</v>
      </c>
      <c r="D262" s="30">
        <v>10</v>
      </c>
      <c r="E262" s="31">
        <v>16</v>
      </c>
    </row>
    <row r="263" spans="1:5" ht="15" customHeight="1">
      <c r="A263" s="27">
        <v>2080502</v>
      </c>
      <c r="B263" s="27" t="s">
        <v>245</v>
      </c>
      <c r="C263" s="30"/>
      <c r="D263" s="30">
        <v>43</v>
      </c>
      <c r="E263" s="31">
        <v>46.18</v>
      </c>
    </row>
    <row r="264" spans="1:5" ht="15" hidden="1" customHeight="1">
      <c r="A264" s="27">
        <v>20805</v>
      </c>
      <c r="B264" s="24" t="s">
        <v>243</v>
      </c>
      <c r="C264" s="30">
        <f>SUM(C265:C265)</f>
        <v>0</v>
      </c>
      <c r="D264" s="30">
        <f>SUM(D265:D265)</f>
        <v>0</v>
      </c>
      <c r="E264" s="31">
        <f>SUM(E265:E265)</f>
        <v>0</v>
      </c>
    </row>
    <row r="265" spans="1:5" ht="15" hidden="1" customHeight="1">
      <c r="A265" s="27">
        <v>2080501</v>
      </c>
      <c r="B265" s="27" t="s">
        <v>244</v>
      </c>
      <c r="C265" s="30"/>
      <c r="D265" s="30"/>
      <c r="E265" s="31"/>
    </row>
    <row r="266" spans="1:5" ht="15" customHeight="1">
      <c r="A266" s="27">
        <v>20811</v>
      </c>
      <c r="B266" s="24" t="s">
        <v>246</v>
      </c>
      <c r="C266" s="30">
        <f>SUM(C267:C274)</f>
        <v>0</v>
      </c>
      <c r="D266" s="30">
        <f>SUM(D267:D274)</f>
        <v>0</v>
      </c>
      <c r="E266" s="31">
        <f>SUM(E267:E274)</f>
        <v>6.8</v>
      </c>
    </row>
    <row r="267" spans="1:5" ht="15" customHeight="1">
      <c r="A267" s="27">
        <v>2081101</v>
      </c>
      <c r="B267" s="27" t="s">
        <v>92</v>
      </c>
      <c r="C267" s="30"/>
      <c r="D267" s="30"/>
      <c r="E267" s="31"/>
    </row>
    <row r="268" spans="1:5" ht="15" customHeight="1">
      <c r="A268" s="27">
        <v>2081102</v>
      </c>
      <c r="B268" s="27" t="s">
        <v>93</v>
      </c>
      <c r="C268" s="30"/>
      <c r="D268" s="30"/>
      <c r="E268" s="31"/>
    </row>
    <row r="269" spans="1:5" ht="15" hidden="1" customHeight="1">
      <c r="A269" s="27">
        <v>2081103</v>
      </c>
      <c r="B269" s="27" t="s">
        <v>94</v>
      </c>
      <c r="C269" s="30"/>
      <c r="D269" s="30"/>
      <c r="E269" s="31"/>
    </row>
    <row r="270" spans="1:5" ht="15" hidden="1" customHeight="1">
      <c r="A270" s="27">
        <v>2081104</v>
      </c>
      <c r="B270" s="27" t="s">
        <v>247</v>
      </c>
      <c r="C270" s="30"/>
      <c r="D270" s="30"/>
      <c r="E270" s="31"/>
    </row>
    <row r="271" spans="1:5" ht="15" customHeight="1">
      <c r="A271" s="27">
        <v>2081105</v>
      </c>
      <c r="B271" s="27" t="s">
        <v>248</v>
      </c>
      <c r="C271" s="30"/>
      <c r="D271" s="30"/>
      <c r="E271" s="31"/>
    </row>
    <row r="272" spans="1:5" ht="15" customHeight="1">
      <c r="A272" s="27">
        <v>2081106</v>
      </c>
      <c r="B272" s="27" t="s">
        <v>249</v>
      </c>
      <c r="C272" s="30"/>
      <c r="D272" s="30"/>
      <c r="E272" s="31"/>
    </row>
    <row r="273" spans="1:5" ht="15" hidden="1" customHeight="1">
      <c r="A273" s="27">
        <v>2081107</v>
      </c>
      <c r="B273" s="27" t="s">
        <v>250</v>
      </c>
      <c r="C273" s="30"/>
      <c r="D273" s="30"/>
      <c r="E273" s="31"/>
    </row>
    <row r="274" spans="1:5" ht="15" customHeight="1">
      <c r="A274" s="27">
        <v>2081199</v>
      </c>
      <c r="B274" s="27" t="s">
        <v>251</v>
      </c>
      <c r="C274" s="30"/>
      <c r="D274" s="30"/>
      <c r="E274" s="31">
        <v>6.8</v>
      </c>
    </row>
    <row r="275" spans="1:5" ht="15" customHeight="1">
      <c r="A275" s="27">
        <v>20816</v>
      </c>
      <c r="B275" s="24" t="s">
        <v>252</v>
      </c>
      <c r="C275" s="30">
        <f>SUM(C276:C279)</f>
        <v>0</v>
      </c>
      <c r="D275" s="30">
        <f>SUM(D276:D279)</f>
        <v>0</v>
      </c>
      <c r="E275" s="31">
        <f>SUM(E276:E279)</f>
        <v>0</v>
      </c>
    </row>
    <row r="276" spans="1:5" ht="15" customHeight="1">
      <c r="A276" s="27">
        <v>2081601</v>
      </c>
      <c r="B276" s="27" t="s">
        <v>92</v>
      </c>
      <c r="C276" s="30"/>
      <c r="D276" s="30"/>
      <c r="E276" s="31"/>
    </row>
    <row r="277" spans="1:5" ht="15" customHeight="1">
      <c r="A277" s="27">
        <v>2081602</v>
      </c>
      <c r="B277" s="27" t="s">
        <v>93</v>
      </c>
      <c r="C277" s="30"/>
      <c r="D277" s="30"/>
      <c r="E277" s="31"/>
    </row>
    <row r="278" spans="1:5" ht="15" customHeight="1">
      <c r="A278" s="27">
        <v>2081603</v>
      </c>
      <c r="B278" s="27" t="s">
        <v>94</v>
      </c>
      <c r="C278" s="30"/>
      <c r="D278" s="30"/>
      <c r="E278" s="31"/>
    </row>
    <row r="279" spans="1:5" ht="15" hidden="1" customHeight="1">
      <c r="A279" s="27">
        <v>2081699</v>
      </c>
      <c r="B279" s="27" t="s">
        <v>253</v>
      </c>
      <c r="C279" s="30"/>
      <c r="D279" s="30"/>
      <c r="E279" s="31"/>
    </row>
    <row r="280" spans="1:5" ht="15" customHeight="1">
      <c r="A280" s="27">
        <v>20819</v>
      </c>
      <c r="B280" s="24" t="s">
        <v>254</v>
      </c>
      <c r="C280" s="30">
        <f>SUM(C281:C282)</f>
        <v>0</v>
      </c>
      <c r="D280" s="30">
        <f>SUM(D281:D282)</f>
        <v>0</v>
      </c>
      <c r="E280" s="31">
        <f>SUM(E281:E282)</f>
        <v>0</v>
      </c>
    </row>
    <row r="281" spans="1:5" ht="15" customHeight="1">
      <c r="A281" s="27">
        <v>2081901</v>
      </c>
      <c r="B281" s="27" t="s">
        <v>255</v>
      </c>
      <c r="C281" s="30"/>
      <c r="D281" s="30"/>
      <c r="E281" s="31"/>
    </row>
    <row r="282" spans="1:5" ht="15" customHeight="1">
      <c r="A282" s="27">
        <v>2081902</v>
      </c>
      <c r="B282" s="27" t="s">
        <v>256</v>
      </c>
      <c r="C282" s="30"/>
      <c r="D282" s="30"/>
      <c r="E282" s="31"/>
    </row>
    <row r="283" spans="1:5" ht="15" customHeight="1">
      <c r="A283" s="27">
        <v>20820</v>
      </c>
      <c r="B283" s="24" t="s">
        <v>257</v>
      </c>
      <c r="C283" s="30">
        <f>SUM(C284:C285)</f>
        <v>0</v>
      </c>
      <c r="D283" s="30">
        <f>SUM(D284:D285)</f>
        <v>0</v>
      </c>
      <c r="E283" s="31">
        <f>SUM(E284:E285)</f>
        <v>0</v>
      </c>
    </row>
    <row r="284" spans="1:5" ht="15" customHeight="1">
      <c r="A284" s="27">
        <v>2082001</v>
      </c>
      <c r="B284" s="27" t="s">
        <v>258</v>
      </c>
      <c r="C284" s="30"/>
      <c r="D284" s="30"/>
      <c r="E284" s="31"/>
    </row>
    <row r="285" spans="1:5" ht="15" customHeight="1">
      <c r="A285" s="27">
        <v>2082002</v>
      </c>
      <c r="B285" s="27" t="s">
        <v>259</v>
      </c>
      <c r="C285" s="30"/>
      <c r="D285" s="30"/>
      <c r="E285" s="31"/>
    </row>
    <row r="286" spans="1:5" ht="15" customHeight="1">
      <c r="A286" s="27">
        <v>20821</v>
      </c>
      <c r="B286" s="24" t="s">
        <v>260</v>
      </c>
      <c r="C286" s="30">
        <f>SUM(C287:C288)</f>
        <v>0</v>
      </c>
      <c r="D286" s="30">
        <f>SUM(D287:D288)</f>
        <v>0</v>
      </c>
      <c r="E286" s="31">
        <f>SUM(E287:E288)</f>
        <v>0</v>
      </c>
    </row>
    <row r="287" spans="1:5" ht="15" customHeight="1">
      <c r="A287" s="27">
        <v>2082101</v>
      </c>
      <c r="B287" s="27" t="s">
        <v>261</v>
      </c>
      <c r="C287" s="30"/>
      <c r="D287" s="30"/>
      <c r="E287" s="31"/>
    </row>
    <row r="288" spans="1:5" ht="15" customHeight="1">
      <c r="A288" s="27">
        <v>2082102</v>
      </c>
      <c r="B288" s="27" t="s">
        <v>262</v>
      </c>
      <c r="C288" s="30"/>
      <c r="D288" s="30"/>
      <c r="E288" s="31"/>
    </row>
    <row r="289" spans="1:5" ht="15" customHeight="1">
      <c r="A289" s="27">
        <v>20825</v>
      </c>
      <c r="B289" s="24" t="s">
        <v>263</v>
      </c>
      <c r="C289" s="30">
        <f>SUM(C290:C291)</f>
        <v>0</v>
      </c>
      <c r="D289" s="30">
        <f>SUM(D290:D291)</f>
        <v>0</v>
      </c>
      <c r="E289" s="31">
        <f>E293</f>
        <v>2</v>
      </c>
    </row>
    <row r="290" spans="1:5" ht="15" hidden="1" customHeight="1">
      <c r="A290" s="27">
        <v>2082401</v>
      </c>
      <c r="B290" s="27" t="s">
        <v>264</v>
      </c>
      <c r="C290" s="30"/>
      <c r="D290" s="30"/>
      <c r="E290" s="31"/>
    </row>
    <row r="291" spans="1:5" ht="15" hidden="1" customHeight="1">
      <c r="A291" s="27">
        <v>2082402</v>
      </c>
      <c r="B291" s="27" t="s">
        <v>265</v>
      </c>
      <c r="C291" s="30"/>
      <c r="D291" s="30"/>
      <c r="E291" s="31"/>
    </row>
    <row r="292" spans="1:5" ht="15" hidden="1" customHeight="1">
      <c r="A292" s="27">
        <v>20825</v>
      </c>
      <c r="B292" s="24" t="s">
        <v>263</v>
      </c>
      <c r="C292" s="30">
        <f>SUM(C293:C294)</f>
        <v>0</v>
      </c>
      <c r="D292" s="30">
        <f>SUM(D293:D294)</f>
        <v>0</v>
      </c>
      <c r="E292" s="31">
        <f>SUM(E293:E294)</f>
        <v>2</v>
      </c>
    </row>
    <row r="293" spans="1:5" ht="15" customHeight="1">
      <c r="A293" s="27">
        <v>2082502</v>
      </c>
      <c r="B293" s="27" t="s">
        <v>266</v>
      </c>
      <c r="C293" s="30"/>
      <c r="D293" s="30"/>
      <c r="E293" s="31">
        <v>2</v>
      </c>
    </row>
    <row r="294" spans="1:5" ht="15" hidden="1" customHeight="1">
      <c r="A294" s="27">
        <v>2082502</v>
      </c>
      <c r="B294" s="27" t="s">
        <v>266</v>
      </c>
      <c r="C294" s="30"/>
      <c r="D294" s="30"/>
      <c r="E294" s="31"/>
    </row>
    <row r="295" spans="1:5" ht="15" hidden="1" customHeight="1">
      <c r="A295" s="27">
        <v>2082850</v>
      </c>
      <c r="B295" s="27" t="s">
        <v>100</v>
      </c>
      <c r="C295" s="30"/>
      <c r="D295" s="30"/>
      <c r="E295" s="31"/>
    </row>
    <row r="296" spans="1:5" ht="15" hidden="1" customHeight="1">
      <c r="A296" s="27">
        <v>2082899</v>
      </c>
      <c r="B296" s="27" t="s">
        <v>267</v>
      </c>
      <c r="C296" s="30"/>
      <c r="D296" s="30"/>
      <c r="E296" s="31"/>
    </row>
    <row r="297" spans="1:5" ht="15" customHeight="1">
      <c r="A297" s="27">
        <v>20899</v>
      </c>
      <c r="B297" s="24" t="s">
        <v>268</v>
      </c>
      <c r="C297" s="30">
        <f>C301</f>
        <v>350</v>
      </c>
      <c r="D297" s="30">
        <f>SUM(D298:D299)</f>
        <v>0</v>
      </c>
      <c r="E297" s="31">
        <f>E301</f>
        <v>25.36</v>
      </c>
    </row>
    <row r="298" spans="1:5" ht="15" hidden="1" customHeight="1">
      <c r="A298" s="27">
        <v>2083001</v>
      </c>
      <c r="B298" s="27" t="s">
        <v>269</v>
      </c>
      <c r="C298" s="30"/>
      <c r="D298" s="30"/>
      <c r="E298" s="31"/>
    </row>
    <row r="299" spans="1:5" ht="15" hidden="1" customHeight="1">
      <c r="A299" s="27">
        <v>2083099</v>
      </c>
      <c r="B299" s="27" t="s">
        <v>270</v>
      </c>
      <c r="C299" s="30"/>
      <c r="D299" s="30"/>
      <c r="E299" s="31"/>
    </row>
    <row r="300" spans="1:5" ht="15" hidden="1" customHeight="1">
      <c r="A300" s="27">
        <v>20899</v>
      </c>
      <c r="B300" s="24" t="s">
        <v>268</v>
      </c>
      <c r="C300" s="30">
        <f>C301</f>
        <v>350</v>
      </c>
      <c r="D300" s="30">
        <f>D301</f>
        <v>0</v>
      </c>
      <c r="E300" s="31">
        <f>E301</f>
        <v>25.36</v>
      </c>
    </row>
    <row r="301" spans="1:5" ht="15" customHeight="1">
      <c r="A301" s="27">
        <v>2089999</v>
      </c>
      <c r="B301" s="27" t="s">
        <v>271</v>
      </c>
      <c r="C301" s="30">
        <v>350</v>
      </c>
      <c r="D301" s="30"/>
      <c r="E301" s="31">
        <v>25.36</v>
      </c>
    </row>
    <row r="302" spans="1:5" ht="15" customHeight="1">
      <c r="A302" s="27">
        <v>210</v>
      </c>
      <c r="B302" s="24" t="s">
        <v>272</v>
      </c>
      <c r="C302" s="30">
        <f>C335</f>
        <v>200</v>
      </c>
      <c r="D302" s="30">
        <f>D335</f>
        <v>24</v>
      </c>
      <c r="E302" s="31">
        <f>E303+E308+E316+E320+E332+E335+E339+E345+E348+E350</f>
        <v>25.8</v>
      </c>
    </row>
    <row r="303" spans="1:5" ht="15" customHeight="1">
      <c r="A303" s="27">
        <v>21001</v>
      </c>
      <c r="B303" s="24" t="s">
        <v>273</v>
      </c>
      <c r="C303" s="30">
        <f>SUM(C304:C307)</f>
        <v>0</v>
      </c>
      <c r="D303" s="30">
        <f>SUM(D304:D307)</f>
        <v>0</v>
      </c>
      <c r="E303" s="31">
        <f>SUM(E304:E307)</f>
        <v>0</v>
      </c>
    </row>
    <row r="304" spans="1:5" ht="15" customHeight="1">
      <c r="A304" s="27">
        <v>2100101</v>
      </c>
      <c r="B304" s="27" t="s">
        <v>92</v>
      </c>
      <c r="C304" s="30"/>
      <c r="D304" s="30"/>
      <c r="E304" s="31"/>
    </row>
    <row r="305" spans="1:5" ht="15" customHeight="1">
      <c r="A305" s="27">
        <v>2100102</v>
      </c>
      <c r="B305" s="27" t="s">
        <v>93</v>
      </c>
      <c r="C305" s="30"/>
      <c r="D305" s="30"/>
      <c r="E305" s="31"/>
    </row>
    <row r="306" spans="1:5" ht="15" customHeight="1">
      <c r="A306" s="27">
        <v>2100103</v>
      </c>
      <c r="B306" s="27" t="s">
        <v>94</v>
      </c>
      <c r="C306" s="30"/>
      <c r="D306" s="30"/>
      <c r="E306" s="31"/>
    </row>
    <row r="307" spans="1:5" ht="15" customHeight="1">
      <c r="A307" s="27">
        <v>2100199</v>
      </c>
      <c r="B307" s="27" t="s">
        <v>274</v>
      </c>
      <c r="C307" s="30"/>
      <c r="D307" s="30"/>
      <c r="E307" s="31"/>
    </row>
    <row r="308" spans="1:5" ht="15" customHeight="1">
      <c r="A308" s="27">
        <v>21002</v>
      </c>
      <c r="B308" s="24" t="s">
        <v>275</v>
      </c>
      <c r="C308" s="30">
        <f>SUM(C309:C315)</f>
        <v>0</v>
      </c>
      <c r="D308" s="30">
        <f>SUM(D309:D315)</f>
        <v>0</v>
      </c>
      <c r="E308" s="31">
        <f>SUM(E309:E315)</f>
        <v>0</v>
      </c>
    </row>
    <row r="309" spans="1:5" ht="15" hidden="1" customHeight="1">
      <c r="A309" s="27">
        <v>2100208</v>
      </c>
      <c r="B309" s="27" t="s">
        <v>276</v>
      </c>
      <c r="C309" s="30"/>
      <c r="D309" s="30"/>
      <c r="E309" s="31"/>
    </row>
    <row r="310" spans="1:5" ht="15" hidden="1" customHeight="1">
      <c r="A310" s="27">
        <v>2100209</v>
      </c>
      <c r="B310" s="27" t="s">
        <v>277</v>
      </c>
      <c r="C310" s="30"/>
      <c r="D310" s="30"/>
      <c r="E310" s="31"/>
    </row>
    <row r="311" spans="1:5" ht="15" hidden="1" customHeight="1">
      <c r="A311" s="27">
        <v>2100210</v>
      </c>
      <c r="B311" s="27" t="s">
        <v>278</v>
      </c>
      <c r="C311" s="30"/>
      <c r="D311" s="30"/>
      <c r="E311" s="31"/>
    </row>
    <row r="312" spans="1:5" ht="15" hidden="1" customHeight="1">
      <c r="A312" s="27">
        <v>2100211</v>
      </c>
      <c r="B312" s="27" t="s">
        <v>279</v>
      </c>
      <c r="C312" s="30"/>
      <c r="D312" s="30"/>
      <c r="E312" s="31"/>
    </row>
    <row r="313" spans="1:5" ht="15" hidden="1" customHeight="1">
      <c r="A313" s="27">
        <v>2100212</v>
      </c>
      <c r="B313" s="27" t="s">
        <v>280</v>
      </c>
      <c r="C313" s="30"/>
      <c r="D313" s="30"/>
      <c r="E313" s="31"/>
    </row>
    <row r="314" spans="1:5" ht="15" hidden="1" customHeight="1">
      <c r="A314" s="27">
        <v>2100213</v>
      </c>
      <c r="B314" s="27" t="s">
        <v>281</v>
      </c>
      <c r="C314" s="30"/>
      <c r="D314" s="30"/>
      <c r="E314" s="31"/>
    </row>
    <row r="315" spans="1:5" ht="15" customHeight="1">
      <c r="A315" s="27">
        <v>2100299</v>
      </c>
      <c r="B315" s="27" t="s">
        <v>282</v>
      </c>
      <c r="C315" s="30"/>
      <c r="D315" s="30"/>
      <c r="E315" s="31"/>
    </row>
    <row r="316" spans="1:5" ht="15" customHeight="1">
      <c r="A316" s="27">
        <v>21003</v>
      </c>
      <c r="B316" s="24" t="s">
        <v>283</v>
      </c>
      <c r="C316" s="30">
        <f>SUM(C317:C319)</f>
        <v>0</v>
      </c>
      <c r="D316" s="30">
        <f>SUM(D317:D319)</f>
        <v>0</v>
      </c>
      <c r="E316" s="31">
        <f>SUM(E317:E319)</f>
        <v>0</v>
      </c>
    </row>
    <row r="317" spans="1:5" ht="15" customHeight="1">
      <c r="A317" s="27">
        <v>2100301</v>
      </c>
      <c r="B317" s="27" t="s">
        <v>284</v>
      </c>
      <c r="C317" s="30"/>
      <c r="D317" s="30"/>
      <c r="E317" s="31"/>
    </row>
    <row r="318" spans="1:5" ht="15" customHeight="1">
      <c r="A318" s="27">
        <v>2100302</v>
      </c>
      <c r="B318" s="27" t="s">
        <v>285</v>
      </c>
      <c r="C318" s="30"/>
      <c r="D318" s="30"/>
      <c r="E318" s="31"/>
    </row>
    <row r="319" spans="1:5" ht="15" customHeight="1">
      <c r="A319" s="27">
        <v>2100399</v>
      </c>
      <c r="B319" s="27" t="s">
        <v>286</v>
      </c>
      <c r="C319" s="30"/>
      <c r="D319" s="30"/>
      <c r="E319" s="31"/>
    </row>
    <row r="320" spans="1:5" ht="15" customHeight="1">
      <c r="A320" s="27">
        <v>21004</v>
      </c>
      <c r="B320" s="24" t="s">
        <v>287</v>
      </c>
      <c r="C320" s="30">
        <f>SUM(C321:C331)</f>
        <v>0</v>
      </c>
      <c r="D320" s="30">
        <f>SUM(D321:D331)</f>
        <v>0</v>
      </c>
      <c r="E320" s="31">
        <f>SUM(E321:E331)</f>
        <v>0</v>
      </c>
    </row>
    <row r="321" spans="1:5" ht="15" customHeight="1">
      <c r="A321" s="27">
        <v>2100401</v>
      </c>
      <c r="B321" s="27" t="s">
        <v>288</v>
      </c>
      <c r="C321" s="30"/>
      <c r="D321" s="30"/>
      <c r="E321" s="31"/>
    </row>
    <row r="322" spans="1:5" ht="15" customHeight="1">
      <c r="A322" s="27">
        <v>2100402</v>
      </c>
      <c r="B322" s="27" t="s">
        <v>289</v>
      </c>
      <c r="C322" s="30"/>
      <c r="D322" s="30"/>
      <c r="E322" s="31"/>
    </row>
    <row r="323" spans="1:5" ht="15" customHeight="1">
      <c r="A323" s="27">
        <v>2100403</v>
      </c>
      <c r="B323" s="27" t="s">
        <v>290</v>
      </c>
      <c r="C323" s="30"/>
      <c r="D323" s="30"/>
      <c r="E323" s="31"/>
    </row>
    <row r="324" spans="1:5" ht="15" hidden="1" customHeight="1">
      <c r="A324" s="27">
        <v>2100404</v>
      </c>
      <c r="B324" s="27" t="s">
        <v>291</v>
      </c>
      <c r="C324" s="30"/>
      <c r="D324" s="30"/>
      <c r="E324" s="31"/>
    </row>
    <row r="325" spans="1:5" ht="15" hidden="1" customHeight="1">
      <c r="A325" s="27">
        <v>2100405</v>
      </c>
      <c r="B325" s="27" t="s">
        <v>292</v>
      </c>
      <c r="C325" s="30"/>
      <c r="D325" s="30"/>
      <c r="E325" s="31"/>
    </row>
    <row r="326" spans="1:5" ht="15" customHeight="1">
      <c r="A326" s="27">
        <v>2100406</v>
      </c>
      <c r="B326" s="27" t="s">
        <v>293</v>
      </c>
      <c r="C326" s="30"/>
      <c r="D326" s="30"/>
      <c r="E326" s="31"/>
    </row>
    <row r="327" spans="1:5" ht="15" hidden="1" customHeight="1">
      <c r="A327" s="27">
        <v>2100407</v>
      </c>
      <c r="B327" s="27" t="s">
        <v>294</v>
      </c>
      <c r="C327" s="30"/>
      <c r="D327" s="30"/>
      <c r="E327" s="31"/>
    </row>
    <row r="328" spans="1:5" ht="15" customHeight="1">
      <c r="A328" s="27">
        <v>2100408</v>
      </c>
      <c r="B328" s="27" t="s">
        <v>295</v>
      </c>
      <c r="C328" s="30"/>
      <c r="D328" s="30"/>
      <c r="E328" s="31"/>
    </row>
    <row r="329" spans="1:5" ht="15" customHeight="1">
      <c r="A329" s="27">
        <v>2100409</v>
      </c>
      <c r="B329" s="27" t="s">
        <v>296</v>
      </c>
      <c r="C329" s="30"/>
      <c r="D329" s="30"/>
      <c r="E329" s="31"/>
    </row>
    <row r="330" spans="1:5" ht="15" customHeight="1">
      <c r="A330" s="27">
        <v>2100410</v>
      </c>
      <c r="B330" s="27" t="s">
        <v>297</v>
      </c>
      <c r="C330" s="30"/>
      <c r="D330" s="30"/>
      <c r="E330" s="31"/>
    </row>
    <row r="331" spans="1:5" ht="15" customHeight="1">
      <c r="A331" s="27">
        <v>2100499</v>
      </c>
      <c r="B331" s="27" t="s">
        <v>298</v>
      </c>
      <c r="C331" s="30"/>
      <c r="D331" s="30"/>
      <c r="E331" s="31"/>
    </row>
    <row r="332" spans="1:5" ht="15" customHeight="1">
      <c r="A332" s="27">
        <v>21006</v>
      </c>
      <c r="B332" s="24" t="s">
        <v>299</v>
      </c>
      <c r="C332" s="30">
        <f>SUM(C333:C334)</f>
        <v>0</v>
      </c>
      <c r="D332" s="30">
        <f>SUM(D333:D334)</f>
        <v>0</v>
      </c>
      <c r="E332" s="31">
        <f>SUM(E333:E334)</f>
        <v>0</v>
      </c>
    </row>
    <row r="333" spans="1:5" ht="15" customHeight="1">
      <c r="A333" s="27">
        <v>2100601</v>
      </c>
      <c r="B333" s="27" t="s">
        <v>300</v>
      </c>
      <c r="C333" s="30"/>
      <c r="D333" s="30"/>
      <c r="E333" s="31"/>
    </row>
    <row r="334" spans="1:5" ht="15" hidden="1" customHeight="1">
      <c r="A334" s="27">
        <v>2100699</v>
      </c>
      <c r="B334" s="27" t="s">
        <v>301</v>
      </c>
      <c r="C334" s="30"/>
      <c r="D334" s="30"/>
      <c r="E334" s="31"/>
    </row>
    <row r="335" spans="1:5" ht="15" customHeight="1">
      <c r="A335" s="27">
        <v>21007</v>
      </c>
      <c r="B335" s="24" t="s">
        <v>302</v>
      </c>
      <c r="C335" s="30">
        <f>SUM(C336:C338)</f>
        <v>200</v>
      </c>
      <c r="D335" s="30">
        <f>SUM(D336:D338)</f>
        <v>24</v>
      </c>
      <c r="E335" s="31">
        <f>SUM(E336:E338)</f>
        <v>25.8</v>
      </c>
    </row>
    <row r="336" spans="1:5" ht="15" customHeight="1">
      <c r="A336" s="27">
        <v>2100716</v>
      </c>
      <c r="B336" s="27" t="s">
        <v>303</v>
      </c>
      <c r="C336" s="30">
        <v>150</v>
      </c>
      <c r="D336" s="30"/>
      <c r="E336" s="31"/>
    </row>
    <row r="337" spans="1:5" ht="15" customHeight="1">
      <c r="A337" s="27">
        <v>2100717</v>
      </c>
      <c r="B337" s="27" t="s">
        <v>304</v>
      </c>
      <c r="C337" s="30"/>
      <c r="D337" s="30"/>
      <c r="E337" s="31"/>
    </row>
    <row r="338" spans="1:5" ht="15" customHeight="1">
      <c r="A338" s="27">
        <v>2100799</v>
      </c>
      <c r="B338" s="27" t="s">
        <v>305</v>
      </c>
      <c r="C338" s="30">
        <v>50</v>
      </c>
      <c r="D338" s="30">
        <v>24</v>
      </c>
      <c r="E338" s="31">
        <v>25.8</v>
      </c>
    </row>
    <row r="339" spans="1:5" ht="15" customHeight="1">
      <c r="A339" s="27">
        <v>21011</v>
      </c>
      <c r="B339" s="24" t="s">
        <v>306</v>
      </c>
      <c r="C339" s="30">
        <f>SUM(C340:C343)</f>
        <v>0</v>
      </c>
      <c r="D339" s="30">
        <f>SUM(D340:D343)</f>
        <v>0</v>
      </c>
      <c r="E339" s="31">
        <f>SUM(E340:E343)</f>
        <v>0</v>
      </c>
    </row>
    <row r="340" spans="1:5" ht="15" customHeight="1">
      <c r="A340" s="27">
        <v>2101101</v>
      </c>
      <c r="B340" s="27" t="s">
        <v>307</v>
      </c>
      <c r="C340" s="30"/>
      <c r="D340" s="30"/>
      <c r="E340" s="31"/>
    </row>
    <row r="341" spans="1:5" ht="15" customHeight="1">
      <c r="A341" s="27">
        <v>2101102</v>
      </c>
      <c r="B341" s="27" t="s">
        <v>308</v>
      </c>
      <c r="C341" s="30"/>
      <c r="D341" s="30"/>
      <c r="E341" s="31"/>
    </row>
    <row r="342" spans="1:5" ht="15" customHeight="1">
      <c r="A342" s="27">
        <v>2101103</v>
      </c>
      <c r="B342" s="27" t="s">
        <v>309</v>
      </c>
      <c r="C342" s="30"/>
      <c r="D342" s="30"/>
      <c r="E342" s="31"/>
    </row>
    <row r="343" spans="1:5" ht="15" hidden="1" customHeight="1">
      <c r="A343" s="27">
        <v>2101199</v>
      </c>
      <c r="B343" s="27" t="s">
        <v>310</v>
      </c>
      <c r="C343" s="30"/>
      <c r="D343" s="30"/>
      <c r="E343" s="31"/>
    </row>
    <row r="344" spans="1:5" ht="15" hidden="1" customHeight="1">
      <c r="A344" s="27">
        <v>2101499</v>
      </c>
      <c r="B344" s="27" t="s">
        <v>311</v>
      </c>
      <c r="C344" s="30"/>
      <c r="D344" s="30"/>
      <c r="E344" s="31"/>
    </row>
    <row r="345" spans="1:5" ht="15" customHeight="1">
      <c r="A345" s="27">
        <v>21015</v>
      </c>
      <c r="B345" s="24" t="s">
        <v>312</v>
      </c>
      <c r="C345" s="30">
        <f>SUM(C346:C347)</f>
        <v>0</v>
      </c>
      <c r="D345" s="30">
        <f>SUM(D346:D347)</f>
        <v>0</v>
      </c>
      <c r="E345" s="31">
        <f>SUM(E346:E347)</f>
        <v>0</v>
      </c>
    </row>
    <row r="346" spans="1:5" ht="15" hidden="1" customHeight="1">
      <c r="A346" s="27">
        <v>2101550</v>
      </c>
      <c r="B346" s="27" t="s">
        <v>100</v>
      </c>
      <c r="C346" s="30"/>
      <c r="D346" s="30"/>
      <c r="E346" s="31"/>
    </row>
    <row r="347" spans="1:5" ht="15" customHeight="1">
      <c r="A347" s="27">
        <v>2101599</v>
      </c>
      <c r="B347" s="27" t="s">
        <v>313</v>
      </c>
      <c r="C347" s="30"/>
      <c r="D347" s="30"/>
      <c r="E347" s="31"/>
    </row>
    <row r="348" spans="1:5" ht="15" customHeight="1">
      <c r="A348" s="27">
        <v>21016</v>
      </c>
      <c r="B348" s="24" t="s">
        <v>314</v>
      </c>
      <c r="C348" s="30">
        <f>C349</f>
        <v>0</v>
      </c>
      <c r="D348" s="30">
        <f>D349</f>
        <v>0</v>
      </c>
      <c r="E348" s="31">
        <f>E349</f>
        <v>0</v>
      </c>
    </row>
    <row r="349" spans="1:5" ht="15" customHeight="1">
      <c r="A349" s="27">
        <v>2101601</v>
      </c>
      <c r="B349" s="27" t="s">
        <v>315</v>
      </c>
      <c r="C349" s="30"/>
      <c r="D349" s="30"/>
      <c r="E349" s="31"/>
    </row>
    <row r="350" spans="1:5" ht="15" customHeight="1">
      <c r="A350" s="27">
        <v>21099</v>
      </c>
      <c r="B350" s="24" t="s">
        <v>316</v>
      </c>
      <c r="C350" s="30">
        <f>C351</f>
        <v>0</v>
      </c>
      <c r="D350" s="30">
        <f>D351</f>
        <v>0</v>
      </c>
      <c r="E350" s="31">
        <f>E351</f>
        <v>0</v>
      </c>
    </row>
    <row r="351" spans="1:5" ht="15" customHeight="1">
      <c r="A351" s="27">
        <v>2109999</v>
      </c>
      <c r="B351" s="27" t="s">
        <v>317</v>
      </c>
      <c r="C351" s="30"/>
      <c r="D351" s="30"/>
      <c r="E351" s="31"/>
    </row>
    <row r="352" spans="1:5" ht="15" customHeight="1">
      <c r="A352" s="27">
        <v>211</v>
      </c>
      <c r="B352" s="24" t="s">
        <v>318</v>
      </c>
      <c r="C352" s="30">
        <f>C412</f>
        <v>1103</v>
      </c>
      <c r="D352" s="30">
        <f>D367+D410</f>
        <v>400</v>
      </c>
      <c r="E352" s="31">
        <f>E353+E363+E367+E376+E379+E382+E385+E387+E389+E395+E397+E399+E410</f>
        <v>604.86</v>
      </c>
    </row>
    <row r="353" spans="1:5" ht="15" customHeight="1">
      <c r="A353" s="27">
        <v>21101</v>
      </c>
      <c r="B353" s="24" t="s">
        <v>319</v>
      </c>
      <c r="C353" s="30">
        <f>SUM(C354:C362)</f>
        <v>0</v>
      </c>
      <c r="D353" s="30">
        <f>SUM(D354:D362)</f>
        <v>0</v>
      </c>
      <c r="E353" s="31">
        <f>SUM(E354:E362)</f>
        <v>0</v>
      </c>
    </row>
    <row r="354" spans="1:5" ht="15" customHeight="1">
      <c r="A354" s="27">
        <v>2110101</v>
      </c>
      <c r="B354" s="27" t="s">
        <v>92</v>
      </c>
      <c r="C354" s="30"/>
      <c r="D354" s="30"/>
      <c r="E354" s="31"/>
    </row>
    <row r="355" spans="1:5" ht="15" hidden="1" customHeight="1">
      <c r="A355" s="27">
        <v>2110102</v>
      </c>
      <c r="B355" s="27" t="s">
        <v>93</v>
      </c>
      <c r="C355" s="30"/>
      <c r="D355" s="30"/>
      <c r="E355" s="31"/>
    </row>
    <row r="356" spans="1:5" ht="15" customHeight="1">
      <c r="A356" s="27">
        <v>2110103</v>
      </c>
      <c r="B356" s="27" t="s">
        <v>94</v>
      </c>
      <c r="C356" s="30"/>
      <c r="D356" s="30"/>
      <c r="E356" s="31"/>
    </row>
    <row r="357" spans="1:5" ht="15" hidden="1" customHeight="1">
      <c r="A357" s="27">
        <v>2110104</v>
      </c>
      <c r="B357" s="27" t="s">
        <v>320</v>
      </c>
      <c r="C357" s="30"/>
      <c r="D357" s="30"/>
      <c r="E357" s="31"/>
    </row>
    <row r="358" spans="1:5" ht="15" hidden="1" customHeight="1">
      <c r="A358" s="27">
        <v>2110105</v>
      </c>
      <c r="B358" s="27" t="s">
        <v>321</v>
      </c>
      <c r="C358" s="30"/>
      <c r="D358" s="30"/>
      <c r="E358" s="31"/>
    </row>
    <row r="359" spans="1:5" ht="15" hidden="1" customHeight="1">
      <c r="A359" s="27">
        <v>2110106</v>
      </c>
      <c r="B359" s="27" t="s">
        <v>322</v>
      </c>
      <c r="C359" s="30"/>
      <c r="D359" s="30"/>
      <c r="E359" s="31"/>
    </row>
    <row r="360" spans="1:5" ht="15" hidden="1" customHeight="1">
      <c r="A360" s="27">
        <v>2110107</v>
      </c>
      <c r="B360" s="27" t="s">
        <v>323</v>
      </c>
      <c r="C360" s="30"/>
      <c r="D360" s="30"/>
      <c r="E360" s="31"/>
    </row>
    <row r="361" spans="1:5" ht="15" hidden="1" customHeight="1">
      <c r="A361" s="27">
        <v>2110108</v>
      </c>
      <c r="B361" s="27" t="s">
        <v>324</v>
      </c>
      <c r="C361" s="30"/>
      <c r="D361" s="30"/>
      <c r="E361" s="31"/>
    </row>
    <row r="362" spans="1:5" ht="15" customHeight="1">
      <c r="A362" s="27">
        <v>2110199</v>
      </c>
      <c r="B362" s="27" t="s">
        <v>325</v>
      </c>
      <c r="C362" s="30"/>
      <c r="D362" s="30"/>
      <c r="E362" s="31"/>
    </row>
    <row r="363" spans="1:5" ht="15" customHeight="1">
      <c r="A363" s="27">
        <v>21102</v>
      </c>
      <c r="B363" s="24" t="s">
        <v>326</v>
      </c>
      <c r="C363" s="30">
        <f>SUM(C364:C366)</f>
        <v>0</v>
      </c>
      <c r="D363" s="30">
        <f>SUM(D364:D366)</f>
        <v>0</v>
      </c>
      <c r="E363" s="31">
        <f>SUM(E364:E366)</f>
        <v>0</v>
      </c>
    </row>
    <row r="364" spans="1:5" ht="15" hidden="1" customHeight="1">
      <c r="A364" s="27">
        <v>2110203</v>
      </c>
      <c r="B364" s="27" t="s">
        <v>327</v>
      </c>
      <c r="C364" s="30"/>
      <c r="D364" s="30"/>
      <c r="E364" s="31"/>
    </row>
    <row r="365" spans="1:5" ht="15" hidden="1" customHeight="1">
      <c r="A365" s="27">
        <v>2110204</v>
      </c>
      <c r="B365" s="27" t="s">
        <v>328</v>
      </c>
      <c r="C365" s="30"/>
      <c r="D365" s="30"/>
      <c r="E365" s="31"/>
    </row>
    <row r="366" spans="1:5" ht="15" customHeight="1">
      <c r="A366" s="27">
        <v>2110299</v>
      </c>
      <c r="B366" s="27" t="s">
        <v>329</v>
      </c>
      <c r="C366" s="30"/>
      <c r="D366" s="30"/>
      <c r="E366" s="31"/>
    </row>
    <row r="367" spans="1:5" ht="15" customHeight="1">
      <c r="A367" s="27">
        <v>21103</v>
      </c>
      <c r="B367" s="24" t="s">
        <v>330</v>
      </c>
      <c r="C367" s="30">
        <f>SUM(C368:C375)</f>
        <v>0</v>
      </c>
      <c r="D367" s="30">
        <f>SUM(D368:D375)</f>
        <v>200</v>
      </c>
      <c r="E367" s="31">
        <f>SUM(E368:E375)</f>
        <v>243.92</v>
      </c>
    </row>
    <row r="368" spans="1:5" ht="15" customHeight="1">
      <c r="A368" s="27">
        <v>2110301</v>
      </c>
      <c r="B368" s="27" t="s">
        <v>331</v>
      </c>
      <c r="C368" s="30"/>
      <c r="D368" s="30">
        <v>200</v>
      </c>
      <c r="E368" s="31">
        <v>243.92</v>
      </c>
    </row>
    <row r="369" spans="1:5" ht="15" customHeight="1">
      <c r="A369" s="27">
        <v>2110302</v>
      </c>
      <c r="B369" s="27" t="s">
        <v>332</v>
      </c>
      <c r="C369" s="30"/>
      <c r="D369" s="30"/>
      <c r="E369" s="31"/>
    </row>
    <row r="370" spans="1:5" ht="15" hidden="1" customHeight="1">
      <c r="A370" s="27">
        <v>2110303</v>
      </c>
      <c r="B370" s="27" t="s">
        <v>333</v>
      </c>
      <c r="C370" s="30"/>
      <c r="D370" s="30"/>
      <c r="E370" s="31"/>
    </row>
    <row r="371" spans="1:5" ht="15" hidden="1" customHeight="1">
      <c r="A371" s="27">
        <v>2110304</v>
      </c>
      <c r="B371" s="27" t="s">
        <v>334</v>
      </c>
      <c r="C371" s="30"/>
      <c r="D371" s="30"/>
      <c r="E371" s="31"/>
    </row>
    <row r="372" spans="1:5" ht="15" hidden="1" customHeight="1">
      <c r="A372" s="27">
        <v>2110305</v>
      </c>
      <c r="B372" s="27" t="s">
        <v>335</v>
      </c>
      <c r="C372" s="30"/>
      <c r="D372" s="30"/>
      <c r="E372" s="31"/>
    </row>
    <row r="373" spans="1:5" ht="15" hidden="1" customHeight="1">
      <c r="A373" s="27">
        <v>2110306</v>
      </c>
      <c r="B373" s="27" t="s">
        <v>336</v>
      </c>
      <c r="C373" s="30"/>
      <c r="D373" s="30"/>
      <c r="E373" s="31"/>
    </row>
    <row r="374" spans="1:5" ht="15" hidden="1" customHeight="1">
      <c r="A374" s="27">
        <v>2110307</v>
      </c>
      <c r="B374" s="27" t="s">
        <v>337</v>
      </c>
      <c r="C374" s="30"/>
      <c r="D374" s="30"/>
      <c r="E374" s="31"/>
    </row>
    <row r="375" spans="1:5" ht="15" hidden="1" customHeight="1">
      <c r="A375" s="27">
        <v>2110399</v>
      </c>
      <c r="B375" s="27" t="s">
        <v>338</v>
      </c>
      <c r="C375" s="30"/>
      <c r="D375" s="30"/>
      <c r="E375" s="31"/>
    </row>
    <row r="376" spans="1:5" ht="15" customHeight="1">
      <c r="A376" s="27">
        <v>21104</v>
      </c>
      <c r="B376" s="24" t="s">
        <v>339</v>
      </c>
      <c r="C376" s="30">
        <f>SUM(C377:C377)</f>
        <v>0</v>
      </c>
      <c r="D376" s="30">
        <f>SUM(D377:D377)</f>
        <v>0</v>
      </c>
      <c r="E376" s="31">
        <f>SUM(E377:E377)</f>
        <v>0</v>
      </c>
    </row>
    <row r="377" spans="1:5" ht="15" customHeight="1">
      <c r="A377" s="27">
        <v>2110401</v>
      </c>
      <c r="B377" s="27" t="s">
        <v>340</v>
      </c>
      <c r="C377" s="30"/>
      <c r="D377" s="30"/>
      <c r="E377" s="31"/>
    </row>
    <row r="378" spans="1:5" ht="15" customHeight="1">
      <c r="A378" s="27">
        <v>2110699</v>
      </c>
      <c r="B378" s="27" t="s">
        <v>341</v>
      </c>
      <c r="C378" s="30"/>
      <c r="D378" s="30"/>
      <c r="E378" s="31"/>
    </row>
    <row r="379" spans="1:5" ht="15" hidden="1" customHeight="1">
      <c r="A379" s="27">
        <v>21107</v>
      </c>
      <c r="B379" s="24" t="s">
        <v>342</v>
      </c>
      <c r="C379" s="30">
        <f>SUM(C380:C381)</f>
        <v>0</v>
      </c>
      <c r="D379" s="30">
        <f>SUM(D380:D381)</f>
        <v>0</v>
      </c>
      <c r="E379" s="31">
        <f>SUM(E380:E381)</f>
        <v>0</v>
      </c>
    </row>
    <row r="380" spans="1:5" ht="15" hidden="1" customHeight="1">
      <c r="A380" s="27">
        <v>2110704</v>
      </c>
      <c r="B380" s="27" t="s">
        <v>343</v>
      </c>
      <c r="C380" s="30"/>
      <c r="D380" s="30"/>
      <c r="E380" s="31"/>
    </row>
    <row r="381" spans="1:5" ht="15" hidden="1" customHeight="1">
      <c r="A381" s="27">
        <v>2110799</v>
      </c>
      <c r="B381" s="27" t="s">
        <v>344</v>
      </c>
      <c r="C381" s="30"/>
      <c r="D381" s="30"/>
      <c r="E381" s="31"/>
    </row>
    <row r="382" spans="1:5" ht="15" hidden="1" customHeight="1">
      <c r="A382" s="27">
        <v>21108</v>
      </c>
      <c r="B382" s="24" t="s">
        <v>345</v>
      </c>
      <c r="C382" s="30">
        <f>SUM(C383:C384)</f>
        <v>0</v>
      </c>
      <c r="D382" s="30">
        <f>SUM(D383:D384)</f>
        <v>0</v>
      </c>
      <c r="E382" s="31">
        <f>SUM(E383:E384)</f>
        <v>0</v>
      </c>
    </row>
    <row r="383" spans="1:5" ht="15" hidden="1" customHeight="1">
      <c r="A383" s="27">
        <v>2110804</v>
      </c>
      <c r="B383" s="27" t="s">
        <v>346</v>
      </c>
      <c r="C383" s="30"/>
      <c r="D383" s="30"/>
      <c r="E383" s="31"/>
    </row>
    <row r="384" spans="1:5" ht="15" hidden="1" customHeight="1">
      <c r="A384" s="27">
        <v>2110899</v>
      </c>
      <c r="B384" s="27" t="s">
        <v>347</v>
      </c>
      <c r="C384" s="30"/>
      <c r="D384" s="30"/>
      <c r="E384" s="31"/>
    </row>
    <row r="385" spans="1:5" ht="15" customHeight="1">
      <c r="A385" s="27">
        <v>21109</v>
      </c>
      <c r="B385" s="24" t="s">
        <v>348</v>
      </c>
      <c r="C385" s="30">
        <f>C386</f>
        <v>0</v>
      </c>
      <c r="D385" s="30">
        <f>D386</f>
        <v>0</v>
      </c>
      <c r="E385" s="31">
        <f>E386</f>
        <v>0</v>
      </c>
    </row>
    <row r="386" spans="1:5" ht="15" customHeight="1">
      <c r="A386" s="27">
        <v>2110901</v>
      </c>
      <c r="B386" s="27" t="s">
        <v>349</v>
      </c>
      <c r="C386" s="30"/>
      <c r="D386" s="30"/>
      <c r="E386" s="31"/>
    </row>
    <row r="387" spans="1:5" ht="15" customHeight="1">
      <c r="A387" s="27">
        <v>21110</v>
      </c>
      <c r="B387" s="24" t="s">
        <v>350</v>
      </c>
      <c r="C387" s="30">
        <f>C388</f>
        <v>0</v>
      </c>
      <c r="D387" s="30">
        <f>D388</f>
        <v>0</v>
      </c>
      <c r="E387" s="31">
        <f>E388</f>
        <v>0</v>
      </c>
    </row>
    <row r="388" spans="1:5" ht="15" hidden="1" customHeight="1">
      <c r="A388" s="27">
        <v>2111001</v>
      </c>
      <c r="B388" s="27" t="s">
        <v>351</v>
      </c>
      <c r="C388" s="30"/>
      <c r="D388" s="30"/>
      <c r="E388" s="31"/>
    </row>
    <row r="389" spans="1:5" ht="15" hidden="1" customHeight="1">
      <c r="A389" s="27">
        <v>21111</v>
      </c>
      <c r="B389" s="24" t="s">
        <v>352</v>
      </c>
      <c r="C389" s="30">
        <f>SUM(C390:C394)</f>
        <v>0</v>
      </c>
      <c r="D389" s="30">
        <f>SUM(D390:D394)</f>
        <v>0</v>
      </c>
      <c r="E389" s="31">
        <f>SUM(E390:E394)</f>
        <v>0</v>
      </c>
    </row>
    <row r="390" spans="1:5" ht="15" customHeight="1">
      <c r="A390" s="27">
        <v>2111101</v>
      </c>
      <c r="B390" s="27" t="s">
        <v>353</v>
      </c>
      <c r="C390" s="30"/>
      <c r="D390" s="30"/>
      <c r="E390" s="31"/>
    </row>
    <row r="391" spans="1:5" ht="15" customHeight="1">
      <c r="A391" s="27">
        <v>2111102</v>
      </c>
      <c r="B391" s="27" t="s">
        <v>354</v>
      </c>
      <c r="C391" s="30"/>
      <c r="D391" s="30"/>
      <c r="E391" s="31"/>
    </row>
    <row r="392" spans="1:5" ht="15" hidden="1" customHeight="1">
      <c r="A392" s="27">
        <v>2111103</v>
      </c>
      <c r="B392" s="27" t="s">
        <v>355</v>
      </c>
      <c r="C392" s="30"/>
      <c r="D392" s="30"/>
      <c r="E392" s="31"/>
    </row>
    <row r="393" spans="1:5" ht="15" hidden="1" customHeight="1">
      <c r="A393" s="27">
        <v>2111104</v>
      </c>
      <c r="B393" s="27" t="s">
        <v>356</v>
      </c>
      <c r="C393" s="30"/>
      <c r="D393" s="30"/>
      <c r="E393" s="31"/>
    </row>
    <row r="394" spans="1:5" ht="15" hidden="1" customHeight="1">
      <c r="A394" s="27">
        <v>2111199</v>
      </c>
      <c r="B394" s="27" t="s">
        <v>357</v>
      </c>
      <c r="C394" s="30"/>
      <c r="D394" s="30"/>
      <c r="E394" s="31"/>
    </row>
    <row r="395" spans="1:5" ht="15" hidden="1" customHeight="1">
      <c r="A395" s="27">
        <v>21112</v>
      </c>
      <c r="B395" s="24" t="s">
        <v>358</v>
      </c>
      <c r="C395" s="30">
        <f>C396</f>
        <v>0</v>
      </c>
      <c r="D395" s="30">
        <f>D396</f>
        <v>0</v>
      </c>
      <c r="E395" s="31">
        <f>E396</f>
        <v>0</v>
      </c>
    </row>
    <row r="396" spans="1:5" ht="15" hidden="1" customHeight="1">
      <c r="A396" s="27">
        <v>2111201</v>
      </c>
      <c r="B396" s="27" t="s">
        <v>359</v>
      </c>
      <c r="C396" s="30"/>
      <c r="D396" s="30"/>
      <c r="E396" s="31"/>
    </row>
    <row r="397" spans="1:5" ht="15" customHeight="1">
      <c r="A397" s="27">
        <v>21113</v>
      </c>
      <c r="B397" s="24" t="s">
        <v>360</v>
      </c>
      <c r="C397" s="30">
        <f>C398</f>
        <v>0</v>
      </c>
      <c r="D397" s="30">
        <f>D398</f>
        <v>0</v>
      </c>
      <c r="E397" s="31">
        <f>E398</f>
        <v>0</v>
      </c>
    </row>
    <row r="398" spans="1:5" ht="15" hidden="1" customHeight="1">
      <c r="A398" s="27">
        <v>2111301</v>
      </c>
      <c r="B398" s="27" t="s">
        <v>361</v>
      </c>
      <c r="C398" s="30"/>
      <c r="D398" s="30"/>
      <c r="E398" s="31"/>
    </row>
    <row r="399" spans="1:5" ht="15" hidden="1" customHeight="1">
      <c r="A399" s="27">
        <v>21114</v>
      </c>
      <c r="B399" s="24" t="s">
        <v>362</v>
      </c>
      <c r="C399" s="30">
        <f>SUM(C400:C409)</f>
        <v>0</v>
      </c>
      <c r="D399" s="30">
        <f>SUM(D400:D409)</f>
        <v>0</v>
      </c>
      <c r="E399" s="31">
        <f>SUM(E400:E409)</f>
        <v>0</v>
      </c>
    </row>
    <row r="400" spans="1:5" ht="15" hidden="1" customHeight="1">
      <c r="A400" s="27">
        <v>2111401</v>
      </c>
      <c r="B400" s="27" t="s">
        <v>92</v>
      </c>
      <c r="C400" s="30"/>
      <c r="D400" s="30"/>
      <c r="E400" s="31"/>
    </row>
    <row r="401" spans="1:5" ht="15" hidden="1" customHeight="1">
      <c r="A401" s="27">
        <v>2111402</v>
      </c>
      <c r="B401" s="27" t="s">
        <v>93</v>
      </c>
      <c r="C401" s="30"/>
      <c r="D401" s="30"/>
      <c r="E401" s="31"/>
    </row>
    <row r="402" spans="1:5" ht="15" hidden="1" customHeight="1">
      <c r="A402" s="27">
        <v>2111403</v>
      </c>
      <c r="B402" s="27" t="s">
        <v>94</v>
      </c>
      <c r="C402" s="30"/>
      <c r="D402" s="30"/>
      <c r="E402" s="31"/>
    </row>
    <row r="403" spans="1:5" ht="15" hidden="1" customHeight="1">
      <c r="A403" s="27">
        <v>2111406</v>
      </c>
      <c r="B403" s="27" t="s">
        <v>363</v>
      </c>
      <c r="C403" s="30"/>
      <c r="D403" s="30"/>
      <c r="E403" s="31"/>
    </row>
    <row r="404" spans="1:5" ht="15" hidden="1" customHeight="1">
      <c r="A404" s="27">
        <v>2111407</v>
      </c>
      <c r="B404" s="27" t="s">
        <v>364</v>
      </c>
      <c r="C404" s="30"/>
      <c r="D404" s="30"/>
      <c r="E404" s="31"/>
    </row>
    <row r="405" spans="1:5" ht="15" hidden="1" customHeight="1">
      <c r="A405" s="27">
        <v>2111408</v>
      </c>
      <c r="B405" s="27" t="s">
        <v>365</v>
      </c>
      <c r="C405" s="30"/>
      <c r="D405" s="30"/>
      <c r="E405" s="31"/>
    </row>
    <row r="406" spans="1:5" ht="15" hidden="1" customHeight="1">
      <c r="A406" s="27">
        <v>2111411</v>
      </c>
      <c r="B406" s="27" t="s">
        <v>117</v>
      </c>
      <c r="C406" s="30"/>
      <c r="D406" s="30"/>
      <c r="E406" s="31"/>
    </row>
    <row r="407" spans="1:5" ht="15" hidden="1" customHeight="1">
      <c r="A407" s="27">
        <v>2111413</v>
      </c>
      <c r="B407" s="27" t="s">
        <v>366</v>
      </c>
      <c r="C407" s="30"/>
      <c r="D407" s="30"/>
      <c r="E407" s="31"/>
    </row>
    <row r="408" spans="1:5" ht="15" hidden="1" customHeight="1">
      <c r="A408" s="27">
        <v>2111450</v>
      </c>
      <c r="B408" s="27" t="s">
        <v>100</v>
      </c>
      <c r="C408" s="30"/>
      <c r="D408" s="30"/>
      <c r="E408" s="31"/>
    </row>
    <row r="409" spans="1:5" ht="15" hidden="1" customHeight="1">
      <c r="A409" s="27">
        <v>2111499</v>
      </c>
      <c r="B409" s="27" t="s">
        <v>367</v>
      </c>
      <c r="C409" s="30"/>
      <c r="D409" s="30"/>
      <c r="E409" s="31"/>
    </row>
    <row r="410" spans="1:5" ht="15" customHeight="1">
      <c r="A410" s="27">
        <v>21199</v>
      </c>
      <c r="B410" s="24" t="s">
        <v>368</v>
      </c>
      <c r="C410" s="30">
        <f>C412</f>
        <v>1103</v>
      </c>
      <c r="D410" s="30">
        <f>D412</f>
        <v>200</v>
      </c>
      <c r="E410" s="31">
        <f>E412</f>
        <v>360.94</v>
      </c>
    </row>
    <row r="411" spans="1:5" ht="15" hidden="1" customHeight="1">
      <c r="A411" s="27">
        <v>2119999</v>
      </c>
      <c r="B411" s="27" t="s">
        <v>369</v>
      </c>
      <c r="C411" s="30"/>
      <c r="D411" s="30"/>
      <c r="E411" s="31"/>
    </row>
    <row r="412" spans="1:5" ht="15" customHeight="1">
      <c r="A412" s="27">
        <v>2119999</v>
      </c>
      <c r="B412" s="27" t="s">
        <v>368</v>
      </c>
      <c r="C412" s="30">
        <v>1103</v>
      </c>
      <c r="D412" s="30">
        <v>200</v>
      </c>
      <c r="E412" s="31">
        <v>360.94</v>
      </c>
    </row>
    <row r="413" spans="1:5" ht="15" customHeight="1">
      <c r="A413" s="27">
        <v>212</v>
      </c>
      <c r="B413" s="24" t="s">
        <v>370</v>
      </c>
      <c r="C413" s="30">
        <f>C414+C425+C427+C430+C432+C434</f>
        <v>600</v>
      </c>
      <c r="D413" s="30">
        <f>D414+D425+D427+D430+D432+D434</f>
        <v>148</v>
      </c>
      <c r="E413" s="31">
        <f>E414+E427+E430+E434</f>
        <v>223.25</v>
      </c>
    </row>
    <row r="414" spans="1:5" ht="15" customHeight="1">
      <c r="A414" s="27">
        <v>21201</v>
      </c>
      <c r="B414" s="24" t="s">
        <v>371</v>
      </c>
      <c r="C414" s="30">
        <v>200</v>
      </c>
      <c r="D414" s="30">
        <f>SUM(D415:D424)</f>
        <v>0</v>
      </c>
      <c r="E414" s="31">
        <f>E426</f>
        <v>26.4</v>
      </c>
    </row>
    <row r="415" spans="1:5" ht="15" customHeight="1">
      <c r="A415" s="27">
        <v>2120101</v>
      </c>
      <c r="B415" s="27" t="s">
        <v>92</v>
      </c>
      <c r="C415" s="30"/>
      <c r="D415" s="30"/>
      <c r="E415" s="31"/>
    </row>
    <row r="416" spans="1:5" ht="15" customHeight="1">
      <c r="A416" s="27">
        <v>2120102</v>
      </c>
      <c r="B416" s="27" t="s">
        <v>93</v>
      </c>
      <c r="C416" s="30"/>
      <c r="D416" s="30"/>
      <c r="E416" s="31"/>
    </row>
    <row r="417" spans="1:5" ht="15" customHeight="1">
      <c r="A417" s="27">
        <v>2120103</v>
      </c>
      <c r="B417" s="27" t="s">
        <v>94</v>
      </c>
      <c r="C417" s="30"/>
      <c r="D417" s="30"/>
      <c r="E417" s="31"/>
    </row>
    <row r="418" spans="1:5" ht="15" hidden="1" customHeight="1">
      <c r="A418" s="27">
        <v>2120104</v>
      </c>
      <c r="B418" s="27" t="s">
        <v>372</v>
      </c>
      <c r="C418" s="30"/>
      <c r="D418" s="30"/>
      <c r="E418" s="31"/>
    </row>
    <row r="419" spans="1:5" ht="15" customHeight="1">
      <c r="A419" s="27">
        <v>2120105</v>
      </c>
      <c r="B419" s="27" t="s">
        <v>373</v>
      </c>
      <c r="C419" s="30"/>
      <c r="D419" s="30"/>
      <c r="E419" s="31"/>
    </row>
    <row r="420" spans="1:5" ht="15" customHeight="1">
      <c r="A420" s="27">
        <v>2120106</v>
      </c>
      <c r="B420" s="27" t="s">
        <v>374</v>
      </c>
      <c r="C420" s="30"/>
      <c r="D420" s="30"/>
      <c r="E420" s="31"/>
    </row>
    <row r="421" spans="1:5" ht="15" hidden="1" customHeight="1">
      <c r="A421" s="27">
        <v>2120107</v>
      </c>
      <c r="B421" s="27" t="s">
        <v>375</v>
      </c>
      <c r="C421" s="30"/>
      <c r="D421" s="30"/>
      <c r="E421" s="31"/>
    </row>
    <row r="422" spans="1:5" ht="15" hidden="1" customHeight="1">
      <c r="A422" s="27">
        <v>2120109</v>
      </c>
      <c r="B422" s="27" t="s">
        <v>376</v>
      </c>
      <c r="C422" s="30"/>
      <c r="D422" s="30"/>
      <c r="E422" s="31"/>
    </row>
    <row r="423" spans="1:5" ht="15" hidden="1" customHeight="1">
      <c r="A423" s="27">
        <v>2120110</v>
      </c>
      <c r="B423" s="27" t="s">
        <v>377</v>
      </c>
      <c r="C423" s="30"/>
      <c r="D423" s="30"/>
      <c r="E423" s="31"/>
    </row>
    <row r="424" spans="1:5" ht="15" hidden="1" customHeight="1">
      <c r="A424" s="27">
        <v>2120199</v>
      </c>
      <c r="B424" s="27" t="s">
        <v>378</v>
      </c>
      <c r="C424" s="30"/>
      <c r="D424" s="30"/>
      <c r="E424" s="31"/>
    </row>
    <row r="425" spans="1:5" ht="15" hidden="1" customHeight="1">
      <c r="A425" s="27">
        <v>21202</v>
      </c>
      <c r="B425" s="24" t="s">
        <v>379</v>
      </c>
      <c r="C425" s="30">
        <f>C426</f>
        <v>0</v>
      </c>
      <c r="D425" s="30">
        <f>D426</f>
        <v>8</v>
      </c>
      <c r="E425" s="31">
        <f>E426</f>
        <v>26.4</v>
      </c>
    </row>
    <row r="426" spans="1:5" ht="15" customHeight="1">
      <c r="A426" s="27">
        <v>2120199</v>
      </c>
      <c r="B426" s="27" t="s">
        <v>380</v>
      </c>
      <c r="C426" s="30"/>
      <c r="D426" s="30">
        <v>8</v>
      </c>
      <c r="E426" s="31">
        <v>26.4</v>
      </c>
    </row>
    <row r="427" spans="1:5" ht="15" customHeight="1">
      <c r="A427" s="27">
        <v>21203</v>
      </c>
      <c r="B427" s="24" t="s">
        <v>381</v>
      </c>
      <c r="C427" s="30">
        <f>SUM(C428:C429)</f>
        <v>0</v>
      </c>
      <c r="D427" s="30">
        <f>SUM(D428:D429)</f>
        <v>0</v>
      </c>
      <c r="E427" s="31">
        <f>SUM(E428:E429)</f>
        <v>0</v>
      </c>
    </row>
    <row r="428" spans="1:5" ht="15" customHeight="1">
      <c r="A428" s="27">
        <v>2120303</v>
      </c>
      <c r="B428" s="27" t="s">
        <v>382</v>
      </c>
      <c r="C428" s="30"/>
      <c r="D428" s="30"/>
      <c r="E428" s="31"/>
    </row>
    <row r="429" spans="1:5" ht="15" customHeight="1">
      <c r="A429" s="27">
        <v>2120399</v>
      </c>
      <c r="B429" s="27" t="s">
        <v>383</v>
      </c>
      <c r="C429" s="30"/>
      <c r="D429" s="30"/>
      <c r="E429" s="31"/>
    </row>
    <row r="430" spans="1:5" ht="15" customHeight="1">
      <c r="A430" s="27">
        <v>21205</v>
      </c>
      <c r="B430" s="24" t="s">
        <v>384</v>
      </c>
      <c r="C430" s="30">
        <f t="shared" ref="C430" si="0">C431</f>
        <v>0</v>
      </c>
      <c r="D430" s="30">
        <f t="shared" ref="D430" si="1">D431</f>
        <v>70</v>
      </c>
      <c r="E430" s="31">
        <f t="shared" ref="E430" si="2">E431</f>
        <v>124.25</v>
      </c>
    </row>
    <row r="431" spans="1:5" ht="15" customHeight="1">
      <c r="A431" s="27">
        <v>2120501</v>
      </c>
      <c r="B431" s="27" t="s">
        <v>385</v>
      </c>
      <c r="C431" s="30"/>
      <c r="D431" s="30">
        <v>70</v>
      </c>
      <c r="E431" s="31">
        <v>124.25</v>
      </c>
    </row>
    <row r="432" spans="1:5" ht="15" customHeight="1">
      <c r="A432" s="27">
        <v>21206</v>
      </c>
      <c r="B432" s="24" t="s">
        <v>386</v>
      </c>
      <c r="C432" s="30">
        <f>C433</f>
        <v>0</v>
      </c>
      <c r="D432" s="30">
        <f>D433</f>
        <v>0</v>
      </c>
      <c r="E432" s="31">
        <f>E433</f>
        <v>0</v>
      </c>
    </row>
    <row r="433" spans="1:5" ht="15" customHeight="1">
      <c r="A433" s="27">
        <v>2120601</v>
      </c>
      <c r="B433" s="27" t="s">
        <v>387</v>
      </c>
      <c r="C433" s="30"/>
      <c r="D433" s="30"/>
      <c r="E433" s="31"/>
    </row>
    <row r="434" spans="1:5" ht="15" customHeight="1">
      <c r="A434" s="27">
        <v>21299</v>
      </c>
      <c r="B434" s="24" t="s">
        <v>388</v>
      </c>
      <c r="C434" s="30">
        <f>C435</f>
        <v>400</v>
      </c>
      <c r="D434" s="30">
        <f>D435</f>
        <v>70</v>
      </c>
      <c r="E434" s="31">
        <f>E435</f>
        <v>72.599999999999994</v>
      </c>
    </row>
    <row r="435" spans="1:5" ht="15" customHeight="1">
      <c r="A435" s="27">
        <v>2129999</v>
      </c>
      <c r="B435" s="27" t="s">
        <v>389</v>
      </c>
      <c r="C435" s="30">
        <v>400</v>
      </c>
      <c r="D435" s="30">
        <v>70</v>
      </c>
      <c r="E435" s="31">
        <v>72.599999999999994</v>
      </c>
    </row>
    <row r="436" spans="1:5" ht="15" customHeight="1">
      <c r="A436" s="27">
        <v>213</v>
      </c>
      <c r="B436" s="24" t="s">
        <v>390</v>
      </c>
      <c r="C436" s="30">
        <f>C437+C463+C486+C515+C527+C535+C541+C544</f>
        <v>3000</v>
      </c>
      <c r="D436" s="30">
        <f>D437+D464+D490+D544</f>
        <v>3500</v>
      </c>
      <c r="E436" s="31">
        <f>E437+E464+E490+E519+E531+E544</f>
        <v>5202.01</v>
      </c>
    </row>
    <row r="437" spans="1:5" ht="15" customHeight="1">
      <c r="A437" s="27">
        <v>21301</v>
      </c>
      <c r="B437" s="24" t="s">
        <v>391</v>
      </c>
      <c r="C437" s="30">
        <f>SUM(C438:C462)</f>
        <v>0</v>
      </c>
      <c r="D437" s="30">
        <f>SUM(D438:D462)</f>
        <v>2300</v>
      </c>
      <c r="E437" s="31">
        <f>SUM(E438:E462)</f>
        <v>2320.85</v>
      </c>
    </row>
    <row r="438" spans="1:5" ht="15" customHeight="1">
      <c r="A438" s="27">
        <v>2130101</v>
      </c>
      <c r="B438" s="27" t="s">
        <v>92</v>
      </c>
      <c r="C438" s="30"/>
      <c r="D438" s="30"/>
      <c r="E438" s="31"/>
    </row>
    <row r="439" spans="1:5" ht="15" customHeight="1">
      <c r="A439" s="27">
        <v>2130102</v>
      </c>
      <c r="B439" s="27" t="s">
        <v>93</v>
      </c>
      <c r="C439" s="30"/>
      <c r="D439" s="30"/>
      <c r="E439" s="31"/>
    </row>
    <row r="440" spans="1:5" ht="15" customHeight="1">
      <c r="A440" s="27">
        <v>2130103</v>
      </c>
      <c r="B440" s="27" t="s">
        <v>94</v>
      </c>
      <c r="C440" s="30"/>
      <c r="D440" s="30"/>
      <c r="E440" s="31"/>
    </row>
    <row r="441" spans="1:5" ht="15" customHeight="1">
      <c r="A441" s="27">
        <v>2130104</v>
      </c>
      <c r="B441" s="27" t="s">
        <v>100</v>
      </c>
      <c r="C441" s="30"/>
      <c r="D441" s="30"/>
      <c r="E441" s="31"/>
    </row>
    <row r="442" spans="1:5" ht="15" customHeight="1">
      <c r="A442" s="27">
        <v>2130105</v>
      </c>
      <c r="B442" s="27" t="s">
        <v>392</v>
      </c>
      <c r="C442" s="30"/>
      <c r="D442" s="30"/>
      <c r="E442" s="31"/>
    </row>
    <row r="443" spans="1:5" ht="15" customHeight="1">
      <c r="A443" s="27">
        <v>2130106</v>
      </c>
      <c r="B443" s="27" t="s">
        <v>393</v>
      </c>
      <c r="C443" s="30"/>
      <c r="D443" s="30"/>
      <c r="E443" s="31"/>
    </row>
    <row r="444" spans="1:5" ht="15" hidden="1" customHeight="1">
      <c r="A444" s="27">
        <v>2130108</v>
      </c>
      <c r="B444" s="27" t="s">
        <v>394</v>
      </c>
      <c r="C444" s="30"/>
      <c r="D444" s="30"/>
      <c r="E444" s="31"/>
    </row>
    <row r="445" spans="1:5" ht="15" customHeight="1">
      <c r="A445" s="27">
        <v>2130109</v>
      </c>
      <c r="B445" s="27" t="s">
        <v>395</v>
      </c>
      <c r="C445" s="30"/>
      <c r="D445" s="30"/>
      <c r="E445" s="31"/>
    </row>
    <row r="446" spans="1:5" ht="15" customHeight="1">
      <c r="A446" s="27">
        <v>2130110</v>
      </c>
      <c r="B446" s="27" t="s">
        <v>396</v>
      </c>
      <c r="C446" s="30"/>
      <c r="D446" s="30"/>
      <c r="E446" s="31"/>
    </row>
    <row r="447" spans="1:5" ht="15" customHeight="1">
      <c r="A447" s="27">
        <v>2130111</v>
      </c>
      <c r="B447" s="27" t="s">
        <v>397</v>
      </c>
      <c r="C447" s="30"/>
      <c r="D447" s="30"/>
      <c r="E447" s="31"/>
    </row>
    <row r="448" spans="1:5" ht="15" customHeight="1">
      <c r="A448" s="27">
        <v>2130112</v>
      </c>
      <c r="B448" s="27" t="s">
        <v>398</v>
      </c>
      <c r="C448" s="30"/>
      <c r="D448" s="30"/>
      <c r="E448" s="31"/>
    </row>
    <row r="449" spans="1:5" ht="15" hidden="1" customHeight="1">
      <c r="A449" s="27">
        <v>2130114</v>
      </c>
      <c r="B449" s="27" t="s">
        <v>399</v>
      </c>
      <c r="C449" s="30"/>
      <c r="D449" s="30"/>
      <c r="E449" s="31"/>
    </row>
    <row r="450" spans="1:5" ht="15" hidden="1" customHeight="1">
      <c r="A450" s="27">
        <v>2130119</v>
      </c>
      <c r="B450" s="27" t="s">
        <v>400</v>
      </c>
      <c r="C450" s="30"/>
      <c r="D450" s="30"/>
      <c r="E450" s="31"/>
    </row>
    <row r="451" spans="1:5" ht="15" hidden="1" customHeight="1">
      <c r="A451" s="27">
        <v>2130120</v>
      </c>
      <c r="B451" s="27" t="s">
        <v>401</v>
      </c>
      <c r="C451" s="30"/>
      <c r="D451" s="30"/>
      <c r="E451" s="31"/>
    </row>
    <row r="452" spans="1:5" ht="15" hidden="1" customHeight="1">
      <c r="A452" s="27">
        <v>2130121</v>
      </c>
      <c r="B452" s="27" t="s">
        <v>402</v>
      </c>
      <c r="C452" s="30"/>
      <c r="D452" s="30"/>
      <c r="E452" s="31"/>
    </row>
    <row r="453" spans="1:5" ht="15" hidden="1" customHeight="1">
      <c r="A453" s="27">
        <v>2130122</v>
      </c>
      <c r="B453" s="27" t="s">
        <v>403</v>
      </c>
      <c r="C453" s="30"/>
      <c r="D453" s="30"/>
      <c r="E453" s="31"/>
    </row>
    <row r="454" spans="1:5" ht="15" customHeight="1">
      <c r="A454" s="27">
        <v>2130122</v>
      </c>
      <c r="B454" s="27" t="s">
        <v>403</v>
      </c>
      <c r="C454" s="30"/>
      <c r="D454" s="30">
        <v>460</v>
      </c>
      <c r="E454" s="31">
        <v>462.7</v>
      </c>
    </row>
    <row r="455" spans="1:5" ht="15" customHeight="1">
      <c r="A455" s="27">
        <v>2130125</v>
      </c>
      <c r="B455" s="27" t="s">
        <v>404</v>
      </c>
      <c r="C455" s="30"/>
      <c r="D455" s="30"/>
      <c r="E455" s="31"/>
    </row>
    <row r="456" spans="1:5" ht="15" customHeight="1">
      <c r="A456" s="27">
        <v>2130126</v>
      </c>
      <c r="B456" s="27" t="s">
        <v>405</v>
      </c>
      <c r="C456" s="30"/>
      <c r="D456" s="30"/>
      <c r="E456" s="31"/>
    </row>
    <row r="457" spans="1:5" ht="15" hidden="1" customHeight="1">
      <c r="A457" s="27">
        <v>2130135</v>
      </c>
      <c r="B457" s="27" t="s">
        <v>406</v>
      </c>
      <c r="C457" s="30"/>
      <c r="D457" s="30"/>
      <c r="E457" s="31"/>
    </row>
    <row r="458" spans="1:5" ht="15" customHeight="1">
      <c r="A458" s="27">
        <v>2130142</v>
      </c>
      <c r="B458" s="27" t="s">
        <v>407</v>
      </c>
      <c r="C458" s="30"/>
      <c r="D458" s="30">
        <v>340</v>
      </c>
      <c r="E458" s="31">
        <v>348.94</v>
      </c>
    </row>
    <row r="459" spans="1:5" ht="15" customHeight="1">
      <c r="A459" s="27">
        <v>2130199</v>
      </c>
      <c r="B459" s="27" t="s">
        <v>408</v>
      </c>
      <c r="C459" s="30"/>
      <c r="D459" s="30">
        <v>1500</v>
      </c>
      <c r="E459" s="31">
        <v>1509.21</v>
      </c>
    </row>
    <row r="460" spans="1:5" ht="15" hidden="1" customHeight="1">
      <c r="A460" s="27">
        <v>2130152</v>
      </c>
      <c r="B460" s="27" t="s">
        <v>409</v>
      </c>
      <c r="C460" s="30"/>
      <c r="D460" s="30"/>
      <c r="E460" s="31"/>
    </row>
    <row r="461" spans="1:5" ht="15" hidden="1" customHeight="1">
      <c r="A461" s="27">
        <v>2130153</v>
      </c>
      <c r="B461" s="27" t="s">
        <v>410</v>
      </c>
      <c r="C461" s="30"/>
      <c r="D461" s="30"/>
      <c r="E461" s="31"/>
    </row>
    <row r="462" spans="1:5" ht="15" hidden="1" customHeight="1">
      <c r="A462" s="27">
        <v>2130199</v>
      </c>
      <c r="B462" s="27" t="s">
        <v>408</v>
      </c>
      <c r="C462" s="30"/>
      <c r="D462" s="30"/>
      <c r="E462" s="31"/>
    </row>
    <row r="463" spans="1:5" ht="15" hidden="1" customHeight="1">
      <c r="A463" s="27">
        <v>21302</v>
      </c>
      <c r="B463" s="24" t="s">
        <v>411</v>
      </c>
      <c r="C463" s="30">
        <f>SUM(C465:C485)</f>
        <v>150</v>
      </c>
      <c r="D463" s="30">
        <f>SUM(D465:D485)</f>
        <v>300</v>
      </c>
      <c r="E463" s="31">
        <f>SUM(E465:E485)</f>
        <v>398.32</v>
      </c>
    </row>
    <row r="464" spans="1:5" ht="15" customHeight="1">
      <c r="A464" s="27">
        <v>21302</v>
      </c>
      <c r="B464" s="24" t="s">
        <v>411</v>
      </c>
      <c r="C464" s="30"/>
      <c r="D464" s="30">
        <f>D470</f>
        <v>300</v>
      </c>
      <c r="E464" s="31">
        <f>E470+E471+E476</f>
        <v>398.32</v>
      </c>
    </row>
    <row r="465" spans="1:5" ht="15" customHeight="1">
      <c r="A465" s="27">
        <v>2130201</v>
      </c>
      <c r="B465" s="27" t="s">
        <v>92</v>
      </c>
      <c r="C465" s="30"/>
      <c r="D465" s="30"/>
      <c r="E465" s="31"/>
    </row>
    <row r="466" spans="1:5" ht="15" customHeight="1">
      <c r="A466" s="27">
        <v>2130202</v>
      </c>
      <c r="B466" s="27" t="s">
        <v>93</v>
      </c>
      <c r="C466" s="30"/>
      <c r="D466" s="30"/>
      <c r="E466" s="31"/>
    </row>
    <row r="467" spans="1:5" ht="15" customHeight="1">
      <c r="A467" s="27">
        <v>2130203</v>
      </c>
      <c r="B467" s="27" t="s">
        <v>94</v>
      </c>
      <c r="C467" s="30"/>
      <c r="D467" s="30"/>
      <c r="E467" s="31"/>
    </row>
    <row r="468" spans="1:5" ht="15" hidden="1" customHeight="1">
      <c r="A468" s="27">
        <v>2130204</v>
      </c>
      <c r="B468" s="27" t="s">
        <v>412</v>
      </c>
      <c r="C468" s="30"/>
      <c r="D468" s="30"/>
      <c r="E468" s="31"/>
    </row>
    <row r="469" spans="1:5" ht="15" customHeight="1">
      <c r="A469" s="27">
        <v>2130204</v>
      </c>
      <c r="B469" s="27" t="s">
        <v>412</v>
      </c>
      <c r="C469" s="30">
        <v>150</v>
      </c>
      <c r="D469" s="30"/>
      <c r="E469" s="31"/>
    </row>
    <row r="470" spans="1:5" ht="15" customHeight="1">
      <c r="A470" s="27">
        <v>2130205</v>
      </c>
      <c r="B470" s="27" t="s">
        <v>413</v>
      </c>
      <c r="C470" s="30"/>
      <c r="D470" s="30">
        <v>300</v>
      </c>
      <c r="E470" s="31">
        <v>354.46</v>
      </c>
    </row>
    <row r="471" spans="1:5" ht="15" customHeight="1">
      <c r="A471" s="27">
        <v>2130209</v>
      </c>
      <c r="B471" s="27" t="s">
        <v>414</v>
      </c>
      <c r="C471" s="30"/>
      <c r="D471" s="30"/>
      <c r="E471" s="31">
        <v>8.1</v>
      </c>
    </row>
    <row r="472" spans="1:5" ht="15" hidden="1" customHeight="1">
      <c r="A472" s="27">
        <v>2130209</v>
      </c>
      <c r="B472" s="27" t="s">
        <v>414</v>
      </c>
      <c r="C472" s="30"/>
      <c r="D472" s="30"/>
      <c r="E472" s="31"/>
    </row>
    <row r="473" spans="1:5" ht="15" customHeight="1">
      <c r="A473" s="27">
        <v>2130211</v>
      </c>
      <c r="B473" s="27" t="s">
        <v>415</v>
      </c>
      <c r="C473" s="30"/>
      <c r="D473" s="30"/>
      <c r="E473" s="31"/>
    </row>
    <row r="474" spans="1:5" ht="15" customHeight="1">
      <c r="A474" s="27">
        <v>2130212</v>
      </c>
      <c r="B474" s="27" t="s">
        <v>416</v>
      </c>
      <c r="C474" s="30"/>
      <c r="D474" s="30"/>
      <c r="E474" s="31"/>
    </row>
    <row r="475" spans="1:5" ht="15" hidden="1" customHeight="1">
      <c r="A475" s="27">
        <v>2130213</v>
      </c>
      <c r="B475" s="27" t="s">
        <v>417</v>
      </c>
      <c r="C475" s="30"/>
      <c r="D475" s="30"/>
      <c r="E475" s="31"/>
    </row>
    <row r="476" spans="1:5" ht="15" customHeight="1">
      <c r="A476" s="27">
        <v>2130299</v>
      </c>
      <c r="B476" s="27" t="s">
        <v>418</v>
      </c>
      <c r="C476" s="30"/>
      <c r="D476" s="30"/>
      <c r="E476" s="31">
        <v>35.76</v>
      </c>
    </row>
    <row r="477" spans="1:5" ht="15" hidden="1" customHeight="1">
      <c r="A477" s="27">
        <v>2130220</v>
      </c>
      <c r="B477" s="27" t="s">
        <v>419</v>
      </c>
      <c r="C477" s="30"/>
      <c r="D477" s="30"/>
      <c r="E477" s="31"/>
    </row>
    <row r="478" spans="1:5" ht="15" hidden="1" customHeight="1">
      <c r="A478" s="27">
        <v>2130221</v>
      </c>
      <c r="B478" s="27" t="s">
        <v>420</v>
      </c>
      <c r="C478" s="30"/>
      <c r="D478" s="30"/>
      <c r="E478" s="31"/>
    </row>
    <row r="479" spans="1:5" ht="15" hidden="1" customHeight="1">
      <c r="A479" s="27">
        <v>2130223</v>
      </c>
      <c r="B479" s="27" t="s">
        <v>421</v>
      </c>
      <c r="C479" s="30"/>
      <c r="D479" s="30"/>
      <c r="E479" s="31"/>
    </row>
    <row r="480" spans="1:5" ht="15" hidden="1" customHeight="1">
      <c r="A480" s="27">
        <v>2130226</v>
      </c>
      <c r="B480" s="27" t="s">
        <v>422</v>
      </c>
      <c r="C480" s="30"/>
      <c r="D480" s="30"/>
      <c r="E480" s="31"/>
    </row>
    <row r="481" spans="1:5" ht="15" hidden="1" customHeight="1">
      <c r="A481" s="27">
        <v>2130227</v>
      </c>
      <c r="B481" s="27" t="s">
        <v>423</v>
      </c>
      <c r="C481" s="30"/>
      <c r="D481" s="30"/>
      <c r="E481" s="31"/>
    </row>
    <row r="482" spans="1:5" ht="15" hidden="1" customHeight="1">
      <c r="A482" s="27">
        <v>2130234</v>
      </c>
      <c r="B482" s="27" t="s">
        <v>424</v>
      </c>
      <c r="C482" s="30"/>
      <c r="D482" s="30"/>
      <c r="E482" s="31"/>
    </row>
    <row r="483" spans="1:5" ht="15" hidden="1" customHeight="1">
      <c r="A483" s="27">
        <v>2130236</v>
      </c>
      <c r="B483" s="27" t="s">
        <v>425</v>
      </c>
      <c r="C483" s="30"/>
      <c r="D483" s="30"/>
      <c r="E483" s="31"/>
    </row>
    <row r="484" spans="1:5" ht="15" hidden="1" customHeight="1">
      <c r="A484" s="27">
        <v>2130237</v>
      </c>
      <c r="B484" s="27" t="s">
        <v>398</v>
      </c>
      <c r="C484" s="30"/>
      <c r="D484" s="30"/>
      <c r="E484" s="31"/>
    </row>
    <row r="485" spans="1:5" ht="15" hidden="1" customHeight="1">
      <c r="A485" s="27">
        <v>2130299</v>
      </c>
      <c r="B485" s="27" t="s">
        <v>418</v>
      </c>
      <c r="C485" s="30"/>
      <c r="D485" s="30"/>
      <c r="E485" s="31"/>
    </row>
    <row r="486" spans="1:5" ht="15" hidden="1" customHeight="1">
      <c r="A486" s="27">
        <v>21303</v>
      </c>
      <c r="B486" s="24" t="s">
        <v>426</v>
      </c>
      <c r="C486" s="30">
        <f>SUM(C487:C514)</f>
        <v>0</v>
      </c>
      <c r="D486" s="30">
        <f>SUM(D487:D514)</f>
        <v>0</v>
      </c>
      <c r="E486" s="31">
        <f>SUM(E487:E514)</f>
        <v>153.98000000000002</v>
      </c>
    </row>
    <row r="487" spans="1:5" ht="15" hidden="1" customHeight="1">
      <c r="A487" s="27">
        <v>2130301</v>
      </c>
      <c r="B487" s="27" t="s">
        <v>92</v>
      </c>
      <c r="C487" s="30"/>
      <c r="D487" s="30"/>
      <c r="E487" s="31"/>
    </row>
    <row r="488" spans="1:5" ht="15" hidden="1" customHeight="1">
      <c r="A488" s="27">
        <v>2130302</v>
      </c>
      <c r="B488" s="27" t="s">
        <v>93</v>
      </c>
      <c r="C488" s="30"/>
      <c r="D488" s="30"/>
      <c r="E488" s="31"/>
    </row>
    <row r="489" spans="1:5" ht="15" hidden="1" customHeight="1">
      <c r="A489" s="27">
        <v>2130303</v>
      </c>
      <c r="B489" s="27" t="s">
        <v>94</v>
      </c>
      <c r="C489" s="30"/>
      <c r="D489" s="30"/>
      <c r="E489" s="31"/>
    </row>
    <row r="490" spans="1:5" s="18" customFormat="1" ht="15" customHeight="1">
      <c r="A490" s="24">
        <v>21303</v>
      </c>
      <c r="B490" s="24" t="s">
        <v>426</v>
      </c>
      <c r="C490" s="33"/>
      <c r="D490" s="33"/>
      <c r="E490" s="34">
        <f>E498+E501+E512</f>
        <v>76.990000000000009</v>
      </c>
    </row>
    <row r="491" spans="1:5" ht="15" customHeight="1">
      <c r="A491" s="27">
        <v>2130304</v>
      </c>
      <c r="B491" s="27" t="s">
        <v>427</v>
      </c>
      <c r="C491" s="30"/>
      <c r="D491" s="30"/>
      <c r="E491" s="31"/>
    </row>
    <row r="492" spans="1:5" ht="15" customHeight="1">
      <c r="A492" s="27">
        <v>2130305</v>
      </c>
      <c r="B492" s="27" t="s">
        <v>428</v>
      </c>
      <c r="C492" s="30"/>
      <c r="D492" s="30"/>
      <c r="E492" s="31"/>
    </row>
    <row r="493" spans="1:5" ht="15" customHeight="1">
      <c r="A493" s="27">
        <v>2130306</v>
      </c>
      <c r="B493" s="27" t="s">
        <v>429</v>
      </c>
      <c r="C493" s="30"/>
      <c r="D493" s="30"/>
      <c r="E493" s="31"/>
    </row>
    <row r="494" spans="1:5" ht="15" hidden="1" customHeight="1">
      <c r="A494" s="27">
        <v>2130307</v>
      </c>
      <c r="B494" s="27" t="s">
        <v>430</v>
      </c>
      <c r="C494" s="30"/>
      <c r="D494" s="30"/>
      <c r="E494" s="31"/>
    </row>
    <row r="495" spans="1:5" ht="15" hidden="1" customHeight="1">
      <c r="A495" s="27">
        <v>2130308</v>
      </c>
      <c r="B495" s="27" t="s">
        <v>431</v>
      </c>
      <c r="C495" s="30"/>
      <c r="D495" s="30"/>
      <c r="E495" s="31"/>
    </row>
    <row r="496" spans="1:5" ht="15" customHeight="1">
      <c r="A496" s="27">
        <v>2130309</v>
      </c>
      <c r="B496" s="27" t="s">
        <v>432</v>
      </c>
      <c r="C496" s="30"/>
      <c r="D496" s="30"/>
      <c r="E496" s="31"/>
    </row>
    <row r="497" spans="1:5" ht="15" customHeight="1">
      <c r="A497" s="27">
        <v>2130310</v>
      </c>
      <c r="B497" s="27" t="s">
        <v>433</v>
      </c>
      <c r="C497" s="30"/>
      <c r="D497" s="30"/>
      <c r="E497" s="31"/>
    </row>
    <row r="498" spans="1:5" ht="15" customHeight="1">
      <c r="A498" s="27">
        <v>2130311</v>
      </c>
      <c r="B498" s="27" t="s">
        <v>434</v>
      </c>
      <c r="C498" s="30"/>
      <c r="D498" s="30"/>
      <c r="E498" s="31">
        <v>29.6</v>
      </c>
    </row>
    <row r="499" spans="1:5" ht="15" hidden="1" customHeight="1">
      <c r="A499" s="27">
        <v>2130312</v>
      </c>
      <c r="B499" s="27" t="s">
        <v>435</v>
      </c>
      <c r="C499" s="30"/>
      <c r="D499" s="30"/>
      <c r="E499" s="31"/>
    </row>
    <row r="500" spans="1:5" ht="15" hidden="1" customHeight="1">
      <c r="A500" s="27">
        <v>2130313</v>
      </c>
      <c r="B500" s="27" t="s">
        <v>436</v>
      </c>
      <c r="C500" s="30"/>
      <c r="D500" s="30"/>
      <c r="E500" s="31"/>
    </row>
    <row r="501" spans="1:5" ht="15" customHeight="1">
      <c r="A501" s="27">
        <v>2130314</v>
      </c>
      <c r="B501" s="27" t="s">
        <v>437</v>
      </c>
      <c r="C501" s="30"/>
      <c r="D501" s="30"/>
      <c r="E501" s="31">
        <v>9.67</v>
      </c>
    </row>
    <row r="502" spans="1:5" ht="15" customHeight="1">
      <c r="A502" s="27">
        <v>2130315</v>
      </c>
      <c r="B502" s="27" t="s">
        <v>438</v>
      </c>
      <c r="C502" s="30"/>
      <c r="D502" s="30"/>
      <c r="E502" s="31"/>
    </row>
    <row r="503" spans="1:5" ht="15" customHeight="1">
      <c r="A503" s="27">
        <v>2130316</v>
      </c>
      <c r="B503" s="27" t="s">
        <v>439</v>
      </c>
      <c r="C503" s="30"/>
      <c r="D503" s="30"/>
      <c r="E503" s="31"/>
    </row>
    <row r="504" spans="1:5" ht="15" hidden="1" customHeight="1">
      <c r="A504" s="27">
        <v>2130317</v>
      </c>
      <c r="B504" s="27" t="s">
        <v>440</v>
      </c>
      <c r="C504" s="30"/>
      <c r="D504" s="30"/>
      <c r="E504" s="31"/>
    </row>
    <row r="505" spans="1:5" ht="15" hidden="1" customHeight="1">
      <c r="A505" s="27">
        <v>2130318</v>
      </c>
      <c r="B505" s="27" t="s">
        <v>441</v>
      </c>
      <c r="C505" s="30"/>
      <c r="D505" s="30"/>
      <c r="E505" s="31"/>
    </row>
    <row r="506" spans="1:5" ht="15" customHeight="1">
      <c r="A506" s="27">
        <v>2130319</v>
      </c>
      <c r="B506" s="27" t="s">
        <v>442</v>
      </c>
      <c r="C506" s="30"/>
      <c r="D506" s="30"/>
      <c r="E506" s="31"/>
    </row>
    <row r="507" spans="1:5" ht="15" hidden="1" customHeight="1">
      <c r="A507" s="27">
        <v>2130321</v>
      </c>
      <c r="B507" s="27" t="s">
        <v>443</v>
      </c>
      <c r="C507" s="30"/>
      <c r="D507" s="30"/>
      <c r="E507" s="31"/>
    </row>
    <row r="508" spans="1:5" ht="15" customHeight="1">
      <c r="A508" s="27">
        <v>2130322</v>
      </c>
      <c r="B508" s="27" t="s">
        <v>444</v>
      </c>
      <c r="C508" s="30"/>
      <c r="D508" s="30"/>
      <c r="E508" s="31"/>
    </row>
    <row r="509" spans="1:5" ht="15" hidden="1" customHeight="1">
      <c r="A509" s="27">
        <v>2130333</v>
      </c>
      <c r="B509" s="27" t="s">
        <v>421</v>
      </c>
      <c r="C509" s="30"/>
      <c r="D509" s="30"/>
      <c r="E509" s="31"/>
    </row>
    <row r="510" spans="1:5" ht="15" hidden="1" customHeight="1">
      <c r="A510" s="27">
        <v>2130334</v>
      </c>
      <c r="B510" s="27" t="s">
        <v>445</v>
      </c>
      <c r="C510" s="30"/>
      <c r="D510" s="30"/>
      <c r="E510" s="31"/>
    </row>
    <row r="511" spans="1:5" ht="15" hidden="1" customHeight="1">
      <c r="A511" s="27">
        <v>2130335</v>
      </c>
      <c r="B511" s="27" t="s">
        <v>446</v>
      </c>
      <c r="C511" s="30"/>
      <c r="D511" s="30"/>
      <c r="E511" s="31"/>
    </row>
    <row r="512" spans="1:5" ht="15" customHeight="1">
      <c r="A512" s="27">
        <v>2130399</v>
      </c>
      <c r="B512" s="27" t="s">
        <v>447</v>
      </c>
      <c r="C512" s="30"/>
      <c r="D512" s="30"/>
      <c r="E512" s="31">
        <v>37.72</v>
      </c>
    </row>
    <row r="513" spans="1:5" ht="15" hidden="1" customHeight="1">
      <c r="A513" s="27">
        <v>2130337</v>
      </c>
      <c r="B513" s="27" t="s">
        <v>448</v>
      </c>
      <c r="C513" s="30"/>
      <c r="D513" s="30"/>
      <c r="E513" s="31"/>
    </row>
    <row r="514" spans="1:5" ht="15" hidden="1" customHeight="1">
      <c r="A514" s="27">
        <v>2130399</v>
      </c>
      <c r="B514" s="27" t="s">
        <v>447</v>
      </c>
      <c r="C514" s="30"/>
      <c r="D514" s="30"/>
      <c r="E514" s="31"/>
    </row>
    <row r="515" spans="1:5" ht="15" hidden="1" customHeight="1">
      <c r="A515" s="27">
        <v>21305</v>
      </c>
      <c r="B515" s="24" t="s">
        <v>449</v>
      </c>
      <c r="C515" s="30">
        <f>SUM(C516:C526)</f>
        <v>0</v>
      </c>
      <c r="D515" s="30">
        <f>SUM(D516:D526)</f>
        <v>0</v>
      </c>
      <c r="E515" s="31">
        <f>SUM(E516:E526)</f>
        <v>120</v>
      </c>
    </row>
    <row r="516" spans="1:5" ht="15" hidden="1" customHeight="1">
      <c r="A516" s="27">
        <v>2130501</v>
      </c>
      <c r="B516" s="27" t="s">
        <v>92</v>
      </c>
      <c r="C516" s="30"/>
      <c r="D516" s="30"/>
      <c r="E516" s="31"/>
    </row>
    <row r="517" spans="1:5" ht="15" hidden="1" customHeight="1">
      <c r="A517" s="27">
        <v>2130502</v>
      </c>
      <c r="B517" s="27" t="s">
        <v>93</v>
      </c>
      <c r="C517" s="30"/>
      <c r="D517" s="30"/>
      <c r="E517" s="31"/>
    </row>
    <row r="518" spans="1:5" ht="15" hidden="1" customHeight="1">
      <c r="A518" s="27">
        <v>2130503</v>
      </c>
      <c r="B518" s="27" t="s">
        <v>94</v>
      </c>
      <c r="C518" s="30"/>
      <c r="D518" s="30"/>
      <c r="E518" s="31"/>
    </row>
    <row r="519" spans="1:5" s="18" customFormat="1" ht="15" customHeight="1">
      <c r="A519" s="24">
        <v>21305</v>
      </c>
      <c r="B519" s="24" t="s">
        <v>449</v>
      </c>
      <c r="C519" s="33"/>
      <c r="D519" s="33"/>
      <c r="E519" s="34">
        <f>E521</f>
        <v>60</v>
      </c>
    </row>
    <row r="520" spans="1:5" ht="15" customHeight="1">
      <c r="A520" s="27">
        <v>2130504</v>
      </c>
      <c r="B520" s="27" t="s">
        <v>450</v>
      </c>
      <c r="C520" s="30"/>
      <c r="D520" s="30"/>
      <c r="E520" s="31"/>
    </row>
    <row r="521" spans="1:5" ht="15" customHeight="1">
      <c r="A521" s="27">
        <v>2130505</v>
      </c>
      <c r="B521" s="27" t="s">
        <v>451</v>
      </c>
      <c r="C521" s="30"/>
      <c r="D521" s="30"/>
      <c r="E521" s="31">
        <v>60</v>
      </c>
    </row>
    <row r="522" spans="1:5" ht="15" hidden="1" customHeight="1">
      <c r="A522" s="27">
        <v>2130506</v>
      </c>
      <c r="B522" s="27" t="s">
        <v>452</v>
      </c>
      <c r="C522" s="30"/>
      <c r="D522" s="30"/>
      <c r="E522" s="31"/>
    </row>
    <row r="523" spans="1:5" ht="15" hidden="1" customHeight="1">
      <c r="A523" s="27">
        <v>2130507</v>
      </c>
      <c r="B523" s="27" t="s">
        <v>453</v>
      </c>
      <c r="C523" s="30"/>
      <c r="D523" s="30"/>
      <c r="E523" s="31"/>
    </row>
    <row r="524" spans="1:5" ht="15" hidden="1" customHeight="1">
      <c r="A524" s="27">
        <v>2130508</v>
      </c>
      <c r="B524" s="27" t="s">
        <v>454</v>
      </c>
      <c r="C524" s="30"/>
      <c r="D524" s="30"/>
      <c r="E524" s="31"/>
    </row>
    <row r="525" spans="1:5" ht="15" hidden="1" customHeight="1">
      <c r="A525" s="27">
        <v>2130550</v>
      </c>
      <c r="B525" s="27" t="s">
        <v>100</v>
      </c>
      <c r="C525" s="30"/>
      <c r="D525" s="30"/>
      <c r="E525" s="31"/>
    </row>
    <row r="526" spans="1:5" ht="15" hidden="1" customHeight="1">
      <c r="A526" s="27">
        <v>2130599</v>
      </c>
      <c r="B526" s="27" t="s">
        <v>455</v>
      </c>
      <c r="C526" s="30"/>
      <c r="D526" s="30"/>
      <c r="E526" s="31"/>
    </row>
    <row r="527" spans="1:5" ht="15" hidden="1" customHeight="1">
      <c r="A527" s="27">
        <v>21307</v>
      </c>
      <c r="B527" s="24" t="s">
        <v>456</v>
      </c>
      <c r="C527" s="30">
        <f>SUM(C528:C534)</f>
        <v>0</v>
      </c>
      <c r="D527" s="30">
        <f>SUM(D528:D534)</f>
        <v>0</v>
      </c>
      <c r="E527" s="31">
        <f>SUM(E528:E534)</f>
        <v>180</v>
      </c>
    </row>
    <row r="528" spans="1:5" ht="15" hidden="1" customHeight="1">
      <c r="A528" s="27">
        <v>2130701</v>
      </c>
      <c r="B528" s="27" t="s">
        <v>457</v>
      </c>
      <c r="C528" s="30"/>
      <c r="D528" s="30"/>
      <c r="E528" s="31"/>
    </row>
    <row r="529" spans="1:5" ht="15" hidden="1" customHeight="1">
      <c r="A529" s="27">
        <v>2130704</v>
      </c>
      <c r="B529" s="27" t="s">
        <v>458</v>
      </c>
      <c r="C529" s="30"/>
      <c r="D529" s="30"/>
      <c r="E529" s="31"/>
    </row>
    <row r="530" spans="1:5" ht="15" hidden="1" customHeight="1">
      <c r="A530" s="27">
        <v>2130705</v>
      </c>
      <c r="B530" s="27" t="s">
        <v>459</v>
      </c>
      <c r="C530" s="30"/>
      <c r="D530" s="30"/>
      <c r="E530" s="31"/>
    </row>
    <row r="531" spans="1:5" s="18" customFormat="1" ht="15" customHeight="1">
      <c r="A531" s="24">
        <v>21307</v>
      </c>
      <c r="B531" s="24" t="s">
        <v>456</v>
      </c>
      <c r="C531" s="33"/>
      <c r="D531" s="33"/>
      <c r="E531" s="34">
        <f>E532</f>
        <v>90</v>
      </c>
    </row>
    <row r="532" spans="1:5" ht="15" customHeight="1">
      <c r="A532" s="27">
        <v>2130706</v>
      </c>
      <c r="B532" s="27" t="s">
        <v>460</v>
      </c>
      <c r="C532" s="30"/>
      <c r="D532" s="30"/>
      <c r="E532" s="31">
        <v>90</v>
      </c>
    </row>
    <row r="533" spans="1:5" ht="15" customHeight="1">
      <c r="A533" s="27">
        <v>2130707</v>
      </c>
      <c r="B533" s="27" t="s">
        <v>461</v>
      </c>
      <c r="C533" s="30"/>
      <c r="D533" s="30"/>
      <c r="E533" s="31"/>
    </row>
    <row r="534" spans="1:5" ht="15" customHeight="1">
      <c r="A534" s="27">
        <v>2130799</v>
      </c>
      <c r="B534" s="27" t="s">
        <v>462</v>
      </c>
      <c r="C534" s="30"/>
      <c r="D534" s="30"/>
      <c r="E534" s="31"/>
    </row>
    <row r="535" spans="1:5" ht="15" hidden="1" customHeight="1">
      <c r="A535" s="27">
        <v>21308</v>
      </c>
      <c r="B535" s="24" t="s">
        <v>463</v>
      </c>
      <c r="C535" s="30">
        <f>SUM(C536:C540)</f>
        <v>0</v>
      </c>
      <c r="D535" s="30">
        <f>SUM(D536:D540)</f>
        <v>0</v>
      </c>
      <c r="E535" s="31">
        <f>SUM(E536:E540)</f>
        <v>0</v>
      </c>
    </row>
    <row r="536" spans="1:5" ht="15" customHeight="1">
      <c r="A536" s="27">
        <v>2130801</v>
      </c>
      <c r="B536" s="27" t="s">
        <v>464</v>
      </c>
      <c r="C536" s="30"/>
      <c r="D536" s="30"/>
      <c r="E536" s="31"/>
    </row>
    <row r="537" spans="1:5" ht="15" customHeight="1">
      <c r="A537" s="27">
        <v>2130803</v>
      </c>
      <c r="B537" s="27" t="s">
        <v>465</v>
      </c>
      <c r="C537" s="30"/>
      <c r="D537" s="30"/>
      <c r="E537" s="31"/>
    </row>
    <row r="538" spans="1:5" ht="15" hidden="1" customHeight="1">
      <c r="A538" s="27">
        <v>2130804</v>
      </c>
      <c r="B538" s="27" t="s">
        <v>466</v>
      </c>
      <c r="C538" s="30"/>
      <c r="D538" s="30"/>
      <c r="E538" s="31"/>
    </row>
    <row r="539" spans="1:5" ht="15" customHeight="1">
      <c r="A539" s="27">
        <v>2130805</v>
      </c>
      <c r="B539" s="27" t="s">
        <v>467</v>
      </c>
      <c r="C539" s="30"/>
      <c r="D539" s="30"/>
      <c r="E539" s="31"/>
    </row>
    <row r="540" spans="1:5" ht="15" customHeight="1">
      <c r="A540" s="27">
        <v>2130899</v>
      </c>
      <c r="B540" s="27" t="s">
        <v>468</v>
      </c>
      <c r="C540" s="30"/>
      <c r="D540" s="30"/>
      <c r="E540" s="31"/>
    </row>
    <row r="541" spans="1:5" ht="15" hidden="1" customHeight="1">
      <c r="A541" s="27">
        <v>21309</v>
      </c>
      <c r="B541" s="24" t="s">
        <v>469</v>
      </c>
      <c r="C541" s="30">
        <f>SUM(C542:C543)</f>
        <v>0</v>
      </c>
      <c r="D541" s="30">
        <f>SUM(D542:D543)</f>
        <v>0</v>
      </c>
      <c r="E541" s="31">
        <f>SUM(E542:E543)</f>
        <v>0</v>
      </c>
    </row>
    <row r="542" spans="1:5" ht="15" hidden="1" customHeight="1">
      <c r="A542" s="27">
        <v>2130901</v>
      </c>
      <c r="B542" s="27" t="s">
        <v>470</v>
      </c>
      <c r="C542" s="30"/>
      <c r="D542" s="30"/>
      <c r="E542" s="31"/>
    </row>
    <row r="543" spans="1:5" ht="15" hidden="1" customHeight="1">
      <c r="A543" s="27">
        <v>2130999</v>
      </c>
      <c r="B543" s="27" t="s">
        <v>471</v>
      </c>
      <c r="C543" s="30"/>
      <c r="D543" s="30"/>
      <c r="E543" s="31"/>
    </row>
    <row r="544" spans="1:5" ht="15" customHeight="1">
      <c r="A544" s="27">
        <v>21399</v>
      </c>
      <c r="B544" s="24" t="s">
        <v>472</v>
      </c>
      <c r="C544" s="30">
        <f>C550</f>
        <v>2850</v>
      </c>
      <c r="D544" s="30">
        <f>D550</f>
        <v>900</v>
      </c>
      <c r="E544" s="31">
        <f>E550</f>
        <v>2255.85</v>
      </c>
    </row>
    <row r="545" spans="1:5" ht="15" hidden="1" customHeight="1">
      <c r="A545" s="27">
        <v>2139901</v>
      </c>
      <c r="B545" s="27" t="s">
        <v>473</v>
      </c>
      <c r="C545" s="30"/>
      <c r="D545" s="30"/>
      <c r="E545" s="31"/>
    </row>
    <row r="546" spans="1:5" ht="15" hidden="1" customHeight="1">
      <c r="A546" s="27">
        <v>2139999</v>
      </c>
      <c r="B546" s="27" t="s">
        <v>474</v>
      </c>
      <c r="C546" s="30"/>
      <c r="D546" s="30"/>
      <c r="E546" s="31"/>
    </row>
    <row r="547" spans="1:5" ht="15" hidden="1" customHeight="1">
      <c r="A547" s="27">
        <v>214</v>
      </c>
      <c r="B547" s="24" t="s">
        <v>475</v>
      </c>
      <c r="C547" s="30">
        <f>C548+C573+C583+C593+C600+C605</f>
        <v>2850</v>
      </c>
      <c r="D547" s="30">
        <f>D548+D573+D583+D593+D600+D605</f>
        <v>900</v>
      </c>
      <c r="E547" s="31">
        <f>E548+E573+E583+E593+E600+E605</f>
        <v>2255.85</v>
      </c>
    </row>
    <row r="548" spans="1:5" ht="15" hidden="1" customHeight="1">
      <c r="A548" s="27">
        <v>21401</v>
      </c>
      <c r="B548" s="24" t="s">
        <v>476</v>
      </c>
      <c r="C548" s="30">
        <f>SUM(C549:C572)</f>
        <v>2850</v>
      </c>
      <c r="D548" s="30">
        <f>SUM(D549:D572)</f>
        <v>900</v>
      </c>
      <c r="E548" s="31">
        <f>SUM(E549:E572)</f>
        <v>2255.85</v>
      </c>
    </row>
    <row r="549" spans="1:5" ht="15" hidden="1" customHeight="1">
      <c r="A549" s="27">
        <v>2140101</v>
      </c>
      <c r="B549" s="27" t="s">
        <v>92</v>
      </c>
      <c r="C549" s="30"/>
      <c r="D549" s="30"/>
      <c r="E549" s="31"/>
    </row>
    <row r="550" spans="1:5" ht="15" customHeight="1">
      <c r="A550" s="27">
        <v>2139999</v>
      </c>
      <c r="B550" s="27" t="s">
        <v>472</v>
      </c>
      <c r="C550" s="30">
        <v>2850</v>
      </c>
      <c r="D550" s="30">
        <v>900</v>
      </c>
      <c r="E550" s="31">
        <v>2255.85</v>
      </c>
    </row>
    <row r="551" spans="1:5" ht="15" customHeight="1">
      <c r="A551" s="27">
        <v>214</v>
      </c>
      <c r="B551" s="24" t="s">
        <v>475</v>
      </c>
      <c r="C551" s="30"/>
      <c r="D551" s="30"/>
      <c r="E551" s="31"/>
    </row>
    <row r="552" spans="1:5" ht="15" customHeight="1">
      <c r="A552" s="27">
        <v>21401</v>
      </c>
      <c r="B552" s="24" t="s">
        <v>476</v>
      </c>
      <c r="C552" s="30"/>
      <c r="D552" s="30"/>
      <c r="E552" s="31"/>
    </row>
    <row r="553" spans="1:5" ht="15" customHeight="1">
      <c r="A553" s="27">
        <v>2140102</v>
      </c>
      <c r="B553" s="27" t="s">
        <v>93</v>
      </c>
      <c r="C553" s="30"/>
      <c r="D553" s="30"/>
      <c r="E553" s="31"/>
    </row>
    <row r="554" spans="1:5" ht="15" hidden="1" customHeight="1">
      <c r="A554" s="27">
        <v>2140103</v>
      </c>
      <c r="B554" s="27" t="s">
        <v>94</v>
      </c>
      <c r="C554" s="30"/>
      <c r="D554" s="30"/>
      <c r="E554" s="31"/>
    </row>
    <row r="555" spans="1:5" ht="15" customHeight="1">
      <c r="A555" s="27">
        <v>2140104</v>
      </c>
      <c r="B555" s="27" t="s">
        <v>477</v>
      </c>
      <c r="C555" s="30"/>
      <c r="D555" s="30"/>
      <c r="E555" s="31"/>
    </row>
    <row r="556" spans="1:5" ht="15" customHeight="1">
      <c r="A556" s="27">
        <v>2140106</v>
      </c>
      <c r="B556" s="27" t="s">
        <v>478</v>
      </c>
      <c r="C556" s="30"/>
      <c r="D556" s="30"/>
      <c r="E556" s="31"/>
    </row>
    <row r="557" spans="1:5" ht="15" customHeight="1">
      <c r="A557" s="27">
        <v>2140109</v>
      </c>
      <c r="B557" s="27" t="s">
        <v>479</v>
      </c>
      <c r="C557" s="30"/>
      <c r="D557" s="30"/>
      <c r="E557" s="31"/>
    </row>
    <row r="558" spans="1:5" ht="15" customHeight="1">
      <c r="A558" s="27">
        <v>2140110</v>
      </c>
      <c r="B558" s="27" t="s">
        <v>480</v>
      </c>
      <c r="C558" s="30"/>
      <c r="D558" s="30"/>
      <c r="E558" s="31"/>
    </row>
    <row r="559" spans="1:5" ht="15" customHeight="1">
      <c r="A559" s="27">
        <v>2140111</v>
      </c>
      <c r="B559" s="27" t="s">
        <v>481</v>
      </c>
      <c r="C559" s="30"/>
      <c r="D559" s="30"/>
      <c r="E559" s="31"/>
    </row>
    <row r="560" spans="1:5" ht="15" customHeight="1">
      <c r="A560" s="27">
        <v>2140112</v>
      </c>
      <c r="B560" s="27" t="s">
        <v>482</v>
      </c>
      <c r="C560" s="30"/>
      <c r="D560" s="30"/>
      <c r="E560" s="31"/>
    </row>
    <row r="561" spans="1:5" ht="15" customHeight="1">
      <c r="A561" s="27">
        <v>2140114</v>
      </c>
      <c r="B561" s="27" t="s">
        <v>483</v>
      </c>
      <c r="C561" s="30"/>
      <c r="D561" s="30"/>
      <c r="E561" s="31"/>
    </row>
    <row r="562" spans="1:5" ht="15" customHeight="1">
      <c r="A562" s="27">
        <v>2140122</v>
      </c>
      <c r="B562" s="27" t="s">
        <v>484</v>
      </c>
      <c r="C562" s="30"/>
      <c r="D562" s="30"/>
      <c r="E562" s="31"/>
    </row>
    <row r="563" spans="1:5" ht="15" customHeight="1">
      <c r="A563" s="27">
        <v>2140123</v>
      </c>
      <c r="B563" s="27" t="s">
        <v>485</v>
      </c>
      <c r="C563" s="30"/>
      <c r="D563" s="30"/>
      <c r="E563" s="31"/>
    </row>
    <row r="564" spans="1:5" ht="15" hidden="1" customHeight="1">
      <c r="A564" s="27">
        <v>2140127</v>
      </c>
      <c r="B564" s="27" t="s">
        <v>486</v>
      </c>
      <c r="C564" s="30"/>
      <c r="D564" s="30"/>
      <c r="E564" s="31"/>
    </row>
    <row r="565" spans="1:5" ht="15" hidden="1" customHeight="1">
      <c r="A565" s="27">
        <v>2140128</v>
      </c>
      <c r="B565" s="27" t="s">
        <v>487</v>
      </c>
      <c r="C565" s="30"/>
      <c r="D565" s="30"/>
      <c r="E565" s="31"/>
    </row>
    <row r="566" spans="1:5" ht="15" hidden="1" customHeight="1">
      <c r="A566" s="27">
        <v>2140129</v>
      </c>
      <c r="B566" s="27" t="s">
        <v>488</v>
      </c>
      <c r="C566" s="30"/>
      <c r="D566" s="30"/>
      <c r="E566" s="31"/>
    </row>
    <row r="567" spans="1:5" ht="15" hidden="1" customHeight="1">
      <c r="A567" s="27">
        <v>2140130</v>
      </c>
      <c r="B567" s="27" t="s">
        <v>489</v>
      </c>
      <c r="C567" s="30"/>
      <c r="D567" s="30"/>
      <c r="E567" s="31"/>
    </row>
    <row r="568" spans="1:5" ht="15" hidden="1" customHeight="1">
      <c r="A568" s="27">
        <v>2140131</v>
      </c>
      <c r="B568" s="27" t="s">
        <v>490</v>
      </c>
      <c r="C568" s="30"/>
      <c r="D568" s="30"/>
      <c r="E568" s="31"/>
    </row>
    <row r="569" spans="1:5" ht="15" hidden="1" customHeight="1">
      <c r="A569" s="27">
        <v>2140133</v>
      </c>
      <c r="B569" s="27" t="s">
        <v>491</v>
      </c>
      <c r="C569" s="30"/>
      <c r="D569" s="30"/>
      <c r="E569" s="31"/>
    </row>
    <row r="570" spans="1:5" ht="15" hidden="1" customHeight="1">
      <c r="A570" s="27">
        <v>2140136</v>
      </c>
      <c r="B570" s="27" t="s">
        <v>492</v>
      </c>
      <c r="C570" s="30"/>
      <c r="D570" s="30"/>
      <c r="E570" s="31"/>
    </row>
    <row r="571" spans="1:5" ht="15" hidden="1" customHeight="1">
      <c r="A571" s="27">
        <v>2140138</v>
      </c>
      <c r="B571" s="27" t="s">
        <v>493</v>
      </c>
      <c r="C571" s="30"/>
      <c r="D571" s="30"/>
      <c r="E571" s="31"/>
    </row>
    <row r="572" spans="1:5" ht="15" hidden="1" customHeight="1">
      <c r="A572" s="27">
        <v>2140199</v>
      </c>
      <c r="B572" s="27" t="s">
        <v>494</v>
      </c>
      <c r="C572" s="30"/>
      <c r="D572" s="30"/>
      <c r="E572" s="31"/>
    </row>
    <row r="573" spans="1:5" ht="15" hidden="1" customHeight="1">
      <c r="A573" s="27">
        <v>21402</v>
      </c>
      <c r="B573" s="24" t="s">
        <v>495</v>
      </c>
      <c r="C573" s="30">
        <f>SUM(C574:C582)</f>
        <v>0</v>
      </c>
      <c r="D573" s="30">
        <f>SUM(D574:D582)</f>
        <v>0</v>
      </c>
      <c r="E573" s="31">
        <f>SUM(E574:E582)</f>
        <v>0</v>
      </c>
    </row>
    <row r="574" spans="1:5" ht="15" hidden="1" customHeight="1">
      <c r="A574" s="27">
        <v>2140201</v>
      </c>
      <c r="B574" s="27" t="s">
        <v>92</v>
      </c>
      <c r="C574" s="30"/>
      <c r="D574" s="30"/>
      <c r="E574" s="31"/>
    </row>
    <row r="575" spans="1:5" ht="15" hidden="1" customHeight="1">
      <c r="A575" s="27">
        <v>2140202</v>
      </c>
      <c r="B575" s="27" t="s">
        <v>93</v>
      </c>
      <c r="C575" s="30"/>
      <c r="D575" s="30"/>
      <c r="E575" s="31"/>
    </row>
    <row r="576" spans="1:5" ht="15" hidden="1" customHeight="1">
      <c r="A576" s="27">
        <v>2140203</v>
      </c>
      <c r="B576" s="27" t="s">
        <v>94</v>
      </c>
      <c r="C576" s="30"/>
      <c r="D576" s="30"/>
      <c r="E576" s="31"/>
    </row>
    <row r="577" spans="1:5" ht="15" hidden="1" customHeight="1">
      <c r="A577" s="27">
        <v>2140204</v>
      </c>
      <c r="B577" s="27" t="s">
        <v>496</v>
      </c>
      <c r="C577" s="30"/>
      <c r="D577" s="30"/>
      <c r="E577" s="31"/>
    </row>
    <row r="578" spans="1:5" ht="15" hidden="1" customHeight="1">
      <c r="A578" s="27">
        <v>2140205</v>
      </c>
      <c r="B578" s="27" t="s">
        <v>497</v>
      </c>
      <c r="C578" s="30"/>
      <c r="D578" s="30"/>
      <c r="E578" s="31"/>
    </row>
    <row r="579" spans="1:5" ht="15" hidden="1" customHeight="1">
      <c r="A579" s="27">
        <v>2140206</v>
      </c>
      <c r="B579" s="27" t="s">
        <v>498</v>
      </c>
      <c r="C579" s="30"/>
      <c r="D579" s="30"/>
      <c r="E579" s="31"/>
    </row>
    <row r="580" spans="1:5" ht="15" customHeight="1">
      <c r="A580" s="27">
        <v>2140207</v>
      </c>
      <c r="B580" s="27" t="s">
        <v>499</v>
      </c>
      <c r="C580" s="30"/>
      <c r="D580" s="30"/>
      <c r="E580" s="31"/>
    </row>
    <row r="581" spans="1:5" ht="15" hidden="1" customHeight="1">
      <c r="A581" s="27">
        <v>2140208</v>
      </c>
      <c r="B581" s="27" t="s">
        <v>500</v>
      </c>
      <c r="C581" s="30"/>
      <c r="D581" s="30"/>
      <c r="E581" s="31"/>
    </row>
    <row r="582" spans="1:5" ht="15" hidden="1" customHeight="1">
      <c r="A582" s="27">
        <v>2140299</v>
      </c>
      <c r="B582" s="27" t="s">
        <v>501</v>
      </c>
      <c r="C582" s="30"/>
      <c r="D582" s="30"/>
      <c r="E582" s="31"/>
    </row>
    <row r="583" spans="1:5" ht="15" hidden="1" customHeight="1">
      <c r="A583" s="27">
        <v>21403</v>
      </c>
      <c r="B583" s="24" t="s">
        <v>502</v>
      </c>
      <c r="C583" s="30">
        <f>SUM(C584:C592)</f>
        <v>0</v>
      </c>
      <c r="D583" s="30">
        <f>SUM(D584:D592)</f>
        <v>0</v>
      </c>
      <c r="E583" s="31">
        <f>SUM(E584:E592)</f>
        <v>0</v>
      </c>
    </row>
    <row r="584" spans="1:5" ht="15" hidden="1" customHeight="1">
      <c r="A584" s="27">
        <v>2140301</v>
      </c>
      <c r="B584" s="27" t="s">
        <v>92</v>
      </c>
      <c r="C584" s="30"/>
      <c r="D584" s="30"/>
      <c r="E584" s="31"/>
    </row>
    <row r="585" spans="1:5" ht="15" hidden="1" customHeight="1">
      <c r="A585" s="27">
        <v>2140302</v>
      </c>
      <c r="B585" s="27" t="s">
        <v>93</v>
      </c>
      <c r="C585" s="30"/>
      <c r="D585" s="30"/>
      <c r="E585" s="31"/>
    </row>
    <row r="586" spans="1:5" ht="15" customHeight="1">
      <c r="A586" s="27">
        <v>2140303</v>
      </c>
      <c r="B586" s="27" t="s">
        <v>94</v>
      </c>
      <c r="C586" s="30"/>
      <c r="D586" s="30"/>
      <c r="E586" s="31"/>
    </row>
    <row r="587" spans="1:5" ht="15" hidden="1" customHeight="1">
      <c r="A587" s="27">
        <v>2140304</v>
      </c>
      <c r="B587" s="27" t="s">
        <v>503</v>
      </c>
      <c r="C587" s="30"/>
      <c r="D587" s="30"/>
      <c r="E587" s="31"/>
    </row>
    <row r="588" spans="1:5" ht="15" hidden="1" customHeight="1">
      <c r="A588" s="27">
        <v>2140305</v>
      </c>
      <c r="B588" s="27" t="s">
        <v>504</v>
      </c>
      <c r="C588" s="30"/>
      <c r="D588" s="30"/>
      <c r="E588" s="31"/>
    </row>
    <row r="589" spans="1:5" ht="15" hidden="1" customHeight="1">
      <c r="A589" s="27">
        <v>2140306</v>
      </c>
      <c r="B589" s="27" t="s">
        <v>505</v>
      </c>
      <c r="C589" s="30"/>
      <c r="D589" s="30"/>
      <c r="E589" s="31"/>
    </row>
    <row r="590" spans="1:5" ht="15" hidden="1" customHeight="1">
      <c r="A590" s="27">
        <v>2140307</v>
      </c>
      <c r="B590" s="27" t="s">
        <v>506</v>
      </c>
      <c r="C590" s="30"/>
      <c r="D590" s="30"/>
      <c r="E590" s="31"/>
    </row>
    <row r="591" spans="1:5" ht="15" hidden="1" customHeight="1">
      <c r="A591" s="27">
        <v>2140308</v>
      </c>
      <c r="B591" s="27" t="s">
        <v>507</v>
      </c>
      <c r="C591" s="30"/>
      <c r="D591" s="30"/>
      <c r="E591" s="31"/>
    </row>
    <row r="592" spans="1:5" ht="15" hidden="1" customHeight="1">
      <c r="A592" s="27">
        <v>2140399</v>
      </c>
      <c r="B592" s="27" t="s">
        <v>508</v>
      </c>
      <c r="C592" s="30"/>
      <c r="D592" s="30"/>
      <c r="E592" s="31"/>
    </row>
    <row r="593" spans="1:5" ht="15" hidden="1" customHeight="1">
      <c r="A593" s="27">
        <v>21405</v>
      </c>
      <c r="B593" s="24" t="s">
        <v>509</v>
      </c>
      <c r="C593" s="30">
        <f>SUM(C594:C599)</f>
        <v>0</v>
      </c>
      <c r="D593" s="30">
        <f>SUM(D594:D599)</f>
        <v>0</v>
      </c>
      <c r="E593" s="31">
        <f>SUM(E594:E599)</f>
        <v>0</v>
      </c>
    </row>
    <row r="594" spans="1:5" ht="15" hidden="1" customHeight="1">
      <c r="A594" s="27">
        <v>2140501</v>
      </c>
      <c r="B594" s="27" t="s">
        <v>92</v>
      </c>
      <c r="C594" s="30"/>
      <c r="D594" s="30"/>
      <c r="E594" s="31"/>
    </row>
    <row r="595" spans="1:5" ht="15" hidden="1" customHeight="1">
      <c r="A595" s="27">
        <v>2140502</v>
      </c>
      <c r="B595" s="27" t="s">
        <v>93</v>
      </c>
      <c r="C595" s="30"/>
      <c r="D595" s="30"/>
      <c r="E595" s="31"/>
    </row>
    <row r="596" spans="1:5" ht="15" hidden="1" customHeight="1">
      <c r="A596" s="27">
        <v>2140503</v>
      </c>
      <c r="B596" s="27" t="s">
        <v>94</v>
      </c>
      <c r="C596" s="30"/>
      <c r="D596" s="30"/>
      <c r="E596" s="31"/>
    </row>
    <row r="597" spans="1:5" ht="15" hidden="1" customHeight="1">
      <c r="A597" s="27">
        <v>2140504</v>
      </c>
      <c r="B597" s="27" t="s">
        <v>500</v>
      </c>
      <c r="C597" s="30"/>
      <c r="D597" s="30"/>
      <c r="E597" s="31"/>
    </row>
    <row r="598" spans="1:5" ht="15" hidden="1" customHeight="1">
      <c r="A598" s="27">
        <v>2140505</v>
      </c>
      <c r="B598" s="27" t="s">
        <v>510</v>
      </c>
      <c r="C598" s="30"/>
      <c r="D598" s="30"/>
      <c r="E598" s="31"/>
    </row>
    <row r="599" spans="1:5" ht="15" hidden="1" customHeight="1">
      <c r="A599" s="27">
        <v>2140599</v>
      </c>
      <c r="B599" s="27" t="s">
        <v>511</v>
      </c>
      <c r="C599" s="30"/>
      <c r="D599" s="30"/>
      <c r="E599" s="31"/>
    </row>
    <row r="600" spans="1:5" ht="15" hidden="1" customHeight="1">
      <c r="A600" s="27">
        <v>21406</v>
      </c>
      <c r="B600" s="24" t="s">
        <v>512</v>
      </c>
      <c r="C600" s="30">
        <f>SUM(C601:C604)</f>
        <v>0</v>
      </c>
      <c r="D600" s="30">
        <f>SUM(D601:D604)</f>
        <v>0</v>
      </c>
      <c r="E600" s="31">
        <f>SUM(E601:E604)</f>
        <v>0</v>
      </c>
    </row>
    <row r="601" spans="1:5" ht="15" hidden="1" customHeight="1">
      <c r="A601" s="27">
        <v>2140601</v>
      </c>
      <c r="B601" s="27" t="s">
        <v>513</v>
      </c>
      <c r="C601" s="30"/>
      <c r="D601" s="30"/>
      <c r="E601" s="31"/>
    </row>
    <row r="602" spans="1:5" ht="15" hidden="1" customHeight="1">
      <c r="A602" s="27">
        <v>2140602</v>
      </c>
      <c r="B602" s="27" t="s">
        <v>514</v>
      </c>
      <c r="C602" s="30"/>
      <c r="D602" s="30"/>
      <c r="E602" s="31"/>
    </row>
    <row r="603" spans="1:5" ht="15" hidden="1" customHeight="1">
      <c r="A603" s="27">
        <v>2140603</v>
      </c>
      <c r="B603" s="27" t="s">
        <v>515</v>
      </c>
      <c r="C603" s="30"/>
      <c r="D603" s="30"/>
      <c r="E603" s="31"/>
    </row>
    <row r="604" spans="1:5" ht="15" hidden="1" customHeight="1">
      <c r="A604" s="27">
        <v>2140699</v>
      </c>
      <c r="B604" s="27" t="s">
        <v>516</v>
      </c>
      <c r="C604" s="30"/>
      <c r="D604" s="30"/>
      <c r="E604" s="31"/>
    </row>
    <row r="605" spans="1:5" ht="15" hidden="1" customHeight="1">
      <c r="A605" s="27">
        <v>21499</v>
      </c>
      <c r="B605" s="24" t="s">
        <v>517</v>
      </c>
      <c r="C605" s="30">
        <f>SUM(C606:C607)</f>
        <v>0</v>
      </c>
      <c r="D605" s="30">
        <f>SUM(D606:D607)</f>
        <v>0</v>
      </c>
      <c r="E605" s="31">
        <f>SUM(E606:E607)</f>
        <v>0</v>
      </c>
    </row>
    <row r="606" spans="1:5" ht="15" hidden="1" customHeight="1">
      <c r="A606" s="27">
        <v>2149901</v>
      </c>
      <c r="B606" s="27" t="s">
        <v>518</v>
      </c>
      <c r="C606" s="30"/>
      <c r="D606" s="30"/>
      <c r="E606" s="31"/>
    </row>
    <row r="607" spans="1:5" ht="15" hidden="1" customHeight="1">
      <c r="A607" s="27">
        <v>2149999</v>
      </c>
      <c r="B607" s="27" t="s">
        <v>519</v>
      </c>
      <c r="C607" s="30"/>
      <c r="D607" s="30"/>
      <c r="E607" s="31"/>
    </row>
    <row r="608" spans="1:5" ht="15" hidden="1" customHeight="1">
      <c r="A608" s="27">
        <v>215</v>
      </c>
      <c r="B608" s="24" t="s">
        <v>520</v>
      </c>
      <c r="C608" s="30">
        <f>C609+C620+C636+C641+C652+C659+C667</f>
        <v>1500</v>
      </c>
      <c r="D608" s="30">
        <f>D609+D620+D636+D641+D652+D659+D667</f>
        <v>1148</v>
      </c>
      <c r="E608" s="31">
        <f>E609+E620+E636+E641+E652+E659+E667</f>
        <v>2031.8</v>
      </c>
    </row>
    <row r="609" spans="1:5" ht="15" hidden="1" customHeight="1">
      <c r="A609" s="27">
        <v>21501</v>
      </c>
      <c r="B609" s="24" t="s">
        <v>521</v>
      </c>
      <c r="C609" s="30">
        <f>SUM(C610:C619)</f>
        <v>0</v>
      </c>
      <c r="D609" s="30">
        <f>SUM(D610:D619)</f>
        <v>574</v>
      </c>
      <c r="E609" s="31">
        <f>SUM(E610:E619)</f>
        <v>1015.9</v>
      </c>
    </row>
    <row r="610" spans="1:5" ht="15" hidden="1" customHeight="1">
      <c r="A610" s="27">
        <v>2150101</v>
      </c>
      <c r="B610" s="27" t="s">
        <v>92</v>
      </c>
      <c r="C610" s="30"/>
      <c r="D610" s="30"/>
      <c r="E610" s="31"/>
    </row>
    <row r="611" spans="1:5" ht="15" hidden="1" customHeight="1">
      <c r="A611" s="27">
        <v>2150102</v>
      </c>
      <c r="B611" s="27" t="s">
        <v>93</v>
      </c>
      <c r="C611" s="30"/>
      <c r="D611" s="30"/>
      <c r="E611" s="31"/>
    </row>
    <row r="612" spans="1:5" ht="15" hidden="1" customHeight="1">
      <c r="A612" s="27">
        <v>2150103</v>
      </c>
      <c r="B612" s="27" t="s">
        <v>94</v>
      </c>
      <c r="C612" s="30"/>
      <c r="D612" s="30"/>
      <c r="E612" s="31"/>
    </row>
    <row r="613" spans="1:5" ht="15" hidden="1" customHeight="1">
      <c r="A613" s="27">
        <v>2150104</v>
      </c>
      <c r="B613" s="27" t="s">
        <v>522</v>
      </c>
      <c r="C613" s="30"/>
      <c r="D613" s="30"/>
      <c r="E613" s="31"/>
    </row>
    <row r="614" spans="1:5" ht="15" hidden="1" customHeight="1">
      <c r="A614" s="27">
        <v>2150105</v>
      </c>
      <c r="B614" s="27" t="s">
        <v>523</v>
      </c>
      <c r="C614" s="30"/>
      <c r="D614" s="30"/>
      <c r="E614" s="31"/>
    </row>
    <row r="615" spans="1:5" ht="15" hidden="1" customHeight="1">
      <c r="A615" s="27">
        <v>2150106</v>
      </c>
      <c r="B615" s="27" t="s">
        <v>524</v>
      </c>
      <c r="C615" s="30"/>
      <c r="D615" s="30"/>
      <c r="E615" s="31"/>
    </row>
    <row r="616" spans="1:5" ht="15" hidden="1" customHeight="1">
      <c r="A616" s="27">
        <v>2150107</v>
      </c>
      <c r="B616" s="27" t="s">
        <v>525</v>
      </c>
      <c r="C616" s="30"/>
      <c r="D616" s="30"/>
      <c r="E616" s="31"/>
    </row>
    <row r="617" spans="1:5" s="18" customFormat="1" ht="15" customHeight="1">
      <c r="A617" s="24">
        <v>215</v>
      </c>
      <c r="B617" s="24" t="s">
        <v>520</v>
      </c>
      <c r="C617" s="33"/>
      <c r="D617" s="33">
        <f>D652</f>
        <v>574</v>
      </c>
      <c r="E617" s="34">
        <f>E652</f>
        <v>1015.9</v>
      </c>
    </row>
    <row r="618" spans="1:5" ht="15" customHeight="1">
      <c r="A618" s="27">
        <v>2150108</v>
      </c>
      <c r="B618" s="27" t="s">
        <v>526</v>
      </c>
      <c r="C618" s="30"/>
      <c r="D618" s="30"/>
      <c r="E618" s="31"/>
    </row>
    <row r="619" spans="1:5" ht="15" customHeight="1">
      <c r="A619" s="27">
        <v>2150199</v>
      </c>
      <c r="B619" s="27" t="s">
        <v>527</v>
      </c>
      <c r="C619" s="30"/>
      <c r="D619" s="30"/>
      <c r="E619" s="31"/>
    </row>
    <row r="620" spans="1:5" ht="15" customHeight="1">
      <c r="A620" s="27">
        <v>21502</v>
      </c>
      <c r="B620" s="24" t="s">
        <v>528</v>
      </c>
      <c r="C620" s="30">
        <f>SUM(C621:C635)</f>
        <v>0</v>
      </c>
      <c r="D620" s="30">
        <f>SUM(D621:D635)</f>
        <v>0</v>
      </c>
      <c r="E620" s="31">
        <f>SUM(E621:E635)</f>
        <v>0</v>
      </c>
    </row>
    <row r="621" spans="1:5" ht="15" customHeight="1">
      <c r="A621" s="27">
        <v>2150201</v>
      </c>
      <c r="B621" s="27" t="s">
        <v>92</v>
      </c>
      <c r="C621" s="30"/>
      <c r="D621" s="30"/>
      <c r="E621" s="31"/>
    </row>
    <row r="622" spans="1:5" ht="15" hidden="1" customHeight="1">
      <c r="A622" s="27">
        <v>2150202</v>
      </c>
      <c r="B622" s="27" t="s">
        <v>93</v>
      </c>
      <c r="C622" s="30"/>
      <c r="D622" s="30"/>
      <c r="E622" s="31"/>
    </row>
    <row r="623" spans="1:5" ht="15" hidden="1" customHeight="1">
      <c r="A623" s="27">
        <v>2150203</v>
      </c>
      <c r="B623" s="27" t="s">
        <v>94</v>
      </c>
      <c r="C623" s="30"/>
      <c r="D623" s="30"/>
      <c r="E623" s="31"/>
    </row>
    <row r="624" spans="1:5" ht="15" hidden="1" customHeight="1">
      <c r="A624" s="27">
        <v>2150204</v>
      </c>
      <c r="B624" s="27" t="s">
        <v>529</v>
      </c>
      <c r="C624" s="30"/>
      <c r="D624" s="30"/>
      <c r="E624" s="31"/>
    </row>
    <row r="625" spans="1:5" ht="15" hidden="1" customHeight="1">
      <c r="A625" s="27">
        <v>2150205</v>
      </c>
      <c r="B625" s="27" t="s">
        <v>530</v>
      </c>
      <c r="C625" s="30"/>
      <c r="D625" s="30"/>
      <c r="E625" s="31"/>
    </row>
    <row r="626" spans="1:5" ht="15" hidden="1" customHeight="1">
      <c r="A626" s="27">
        <v>2150206</v>
      </c>
      <c r="B626" s="27" t="s">
        <v>531</v>
      </c>
      <c r="C626" s="30"/>
      <c r="D626" s="30"/>
      <c r="E626" s="31"/>
    </row>
    <row r="627" spans="1:5" ht="15" hidden="1" customHeight="1">
      <c r="A627" s="27">
        <v>2150207</v>
      </c>
      <c r="B627" s="27" t="s">
        <v>532</v>
      </c>
      <c r="C627" s="30"/>
      <c r="D627" s="30"/>
      <c r="E627" s="31"/>
    </row>
    <row r="628" spans="1:5" ht="15" hidden="1" customHeight="1">
      <c r="A628" s="27">
        <v>2150208</v>
      </c>
      <c r="B628" s="27" t="s">
        <v>533</v>
      </c>
      <c r="C628" s="30"/>
      <c r="D628" s="30"/>
      <c r="E628" s="31"/>
    </row>
    <row r="629" spans="1:5" ht="15" hidden="1" customHeight="1">
      <c r="A629" s="27">
        <v>2150209</v>
      </c>
      <c r="B629" s="27" t="s">
        <v>534</v>
      </c>
      <c r="C629" s="30"/>
      <c r="D629" s="30"/>
      <c r="E629" s="31"/>
    </row>
    <row r="630" spans="1:5" ht="15" hidden="1" customHeight="1">
      <c r="A630" s="27">
        <v>2150210</v>
      </c>
      <c r="B630" s="27" t="s">
        <v>535</v>
      </c>
      <c r="C630" s="30"/>
      <c r="D630" s="30"/>
      <c r="E630" s="31"/>
    </row>
    <row r="631" spans="1:5" ht="15" hidden="1" customHeight="1">
      <c r="A631" s="27">
        <v>2150212</v>
      </c>
      <c r="B631" s="27" t="s">
        <v>536</v>
      </c>
      <c r="C631" s="30"/>
      <c r="D631" s="30"/>
      <c r="E631" s="31"/>
    </row>
    <row r="632" spans="1:5" ht="15" hidden="1" customHeight="1">
      <c r="A632" s="27">
        <v>2150213</v>
      </c>
      <c r="B632" s="27" t="s">
        <v>537</v>
      </c>
      <c r="C632" s="30"/>
      <c r="D632" s="30"/>
      <c r="E632" s="31"/>
    </row>
    <row r="633" spans="1:5" ht="15" hidden="1" customHeight="1">
      <c r="A633" s="27">
        <v>2150214</v>
      </c>
      <c r="B633" s="27" t="s">
        <v>538</v>
      </c>
      <c r="C633" s="30"/>
      <c r="D633" s="30"/>
      <c r="E633" s="31"/>
    </row>
    <row r="634" spans="1:5" ht="15" hidden="1" customHeight="1">
      <c r="A634" s="27">
        <v>2150215</v>
      </c>
      <c r="B634" s="27" t="s">
        <v>539</v>
      </c>
      <c r="C634" s="30"/>
      <c r="D634" s="30"/>
      <c r="E634" s="31"/>
    </row>
    <row r="635" spans="1:5" ht="15" hidden="1" customHeight="1">
      <c r="A635" s="27">
        <v>2150299</v>
      </c>
      <c r="B635" s="27" t="s">
        <v>540</v>
      </c>
      <c r="C635" s="30"/>
      <c r="D635" s="30"/>
      <c r="E635" s="31"/>
    </row>
    <row r="636" spans="1:5" ht="15" hidden="1" customHeight="1">
      <c r="A636" s="27">
        <v>21503</v>
      </c>
      <c r="B636" s="24" t="s">
        <v>541</v>
      </c>
      <c r="C636" s="30">
        <f>SUM(C637:C640)</f>
        <v>0</v>
      </c>
      <c r="D636" s="30">
        <f>SUM(D637:D640)</f>
        <v>0</v>
      </c>
      <c r="E636" s="31">
        <f>SUM(E637:E640)</f>
        <v>0</v>
      </c>
    </row>
    <row r="637" spans="1:5" ht="15" hidden="1" customHeight="1">
      <c r="A637" s="27">
        <v>2150301</v>
      </c>
      <c r="B637" s="27" t="s">
        <v>92</v>
      </c>
      <c r="C637" s="30"/>
      <c r="D637" s="30"/>
      <c r="E637" s="31"/>
    </row>
    <row r="638" spans="1:5" ht="15" hidden="1" customHeight="1">
      <c r="A638" s="27">
        <v>2150302</v>
      </c>
      <c r="B638" s="27" t="s">
        <v>93</v>
      </c>
      <c r="C638" s="30"/>
      <c r="D638" s="30"/>
      <c r="E638" s="31"/>
    </row>
    <row r="639" spans="1:5" ht="15" hidden="1" customHeight="1">
      <c r="A639" s="27">
        <v>2150303</v>
      </c>
      <c r="B639" s="27" t="s">
        <v>94</v>
      </c>
      <c r="C639" s="30"/>
      <c r="D639" s="30"/>
      <c r="E639" s="31"/>
    </row>
    <row r="640" spans="1:5" ht="15" hidden="1" customHeight="1">
      <c r="A640" s="27">
        <v>2150399</v>
      </c>
      <c r="B640" s="27" t="s">
        <v>542</v>
      </c>
      <c r="C640" s="30"/>
      <c r="D640" s="30"/>
      <c r="E640" s="31"/>
    </row>
    <row r="641" spans="1:5" ht="15" hidden="1" customHeight="1">
      <c r="A641" s="27">
        <v>21505</v>
      </c>
      <c r="B641" s="24" t="s">
        <v>543</v>
      </c>
      <c r="C641" s="30">
        <f>SUM(C642:C651)</f>
        <v>0</v>
      </c>
      <c r="D641" s="30">
        <f>SUM(D642:D651)</f>
        <v>0</v>
      </c>
      <c r="E641" s="31">
        <f>SUM(E642:E651)</f>
        <v>0</v>
      </c>
    </row>
    <row r="642" spans="1:5" ht="15" hidden="1" customHeight="1">
      <c r="A642" s="27">
        <v>2150501</v>
      </c>
      <c r="B642" s="27" t="s">
        <v>92</v>
      </c>
      <c r="C642" s="30"/>
      <c r="D642" s="30"/>
      <c r="E642" s="31"/>
    </row>
    <row r="643" spans="1:5" ht="15" hidden="1" customHeight="1">
      <c r="A643" s="27">
        <v>2150502</v>
      </c>
      <c r="B643" s="27" t="s">
        <v>93</v>
      </c>
      <c r="C643" s="30"/>
      <c r="D643" s="30"/>
      <c r="E643" s="31"/>
    </row>
    <row r="644" spans="1:5" ht="15" hidden="1" customHeight="1">
      <c r="A644" s="27">
        <v>2150503</v>
      </c>
      <c r="B644" s="27" t="s">
        <v>94</v>
      </c>
      <c r="C644" s="30"/>
      <c r="D644" s="30"/>
      <c r="E644" s="31"/>
    </row>
    <row r="645" spans="1:5" ht="15" hidden="1" customHeight="1">
      <c r="A645" s="27">
        <v>2150505</v>
      </c>
      <c r="B645" s="27" t="s">
        <v>544</v>
      </c>
      <c r="C645" s="30"/>
      <c r="D645" s="30"/>
      <c r="E645" s="31"/>
    </row>
    <row r="646" spans="1:5" ht="15" hidden="1" customHeight="1">
      <c r="A646" s="27">
        <v>2150507</v>
      </c>
      <c r="B646" s="27" t="s">
        <v>545</v>
      </c>
      <c r="C646" s="30"/>
      <c r="D646" s="30"/>
      <c r="E646" s="31"/>
    </row>
    <row r="647" spans="1:5" ht="15" hidden="1" customHeight="1">
      <c r="A647" s="27">
        <v>2150508</v>
      </c>
      <c r="B647" s="27" t="s">
        <v>546</v>
      </c>
      <c r="C647" s="30"/>
      <c r="D647" s="30"/>
      <c r="E647" s="31"/>
    </row>
    <row r="648" spans="1:5" ht="15" customHeight="1">
      <c r="A648" s="27">
        <v>2150516</v>
      </c>
      <c r="B648" s="27" t="s">
        <v>547</v>
      </c>
      <c r="C648" s="30"/>
      <c r="D648" s="30"/>
      <c r="E648" s="31"/>
    </row>
    <row r="649" spans="1:5" ht="15" customHeight="1">
      <c r="A649" s="27">
        <v>2150517</v>
      </c>
      <c r="B649" s="27" t="s">
        <v>548</v>
      </c>
      <c r="C649" s="30"/>
      <c r="D649" s="30"/>
      <c r="E649" s="31"/>
    </row>
    <row r="650" spans="1:5" ht="15" hidden="1" customHeight="1">
      <c r="A650" s="27">
        <v>2150550</v>
      </c>
      <c r="B650" s="27" t="s">
        <v>100</v>
      </c>
      <c r="C650" s="30"/>
      <c r="D650" s="30"/>
      <c r="E650" s="31"/>
    </row>
    <row r="651" spans="1:5" ht="15" hidden="1" customHeight="1">
      <c r="A651" s="27">
        <v>2150599</v>
      </c>
      <c r="B651" s="27" t="s">
        <v>549</v>
      </c>
      <c r="C651" s="30"/>
      <c r="D651" s="30"/>
      <c r="E651" s="31"/>
    </row>
    <row r="652" spans="1:5" ht="15" customHeight="1">
      <c r="A652" s="27">
        <v>21508</v>
      </c>
      <c r="B652" s="24" t="s">
        <v>550</v>
      </c>
      <c r="C652" s="30">
        <f>C682</f>
        <v>1500</v>
      </c>
      <c r="D652" s="30">
        <f>D682</f>
        <v>574</v>
      </c>
      <c r="E652" s="31">
        <f>E682</f>
        <v>1015.9</v>
      </c>
    </row>
    <row r="653" spans="1:5" ht="15" hidden="1" customHeight="1">
      <c r="A653" s="27">
        <v>2150701</v>
      </c>
      <c r="B653" s="27" t="s">
        <v>92</v>
      </c>
      <c r="C653" s="30"/>
      <c r="D653" s="30"/>
      <c r="E653" s="31"/>
    </row>
    <row r="654" spans="1:5" ht="15" hidden="1" customHeight="1">
      <c r="A654" s="27">
        <v>2150702</v>
      </c>
      <c r="B654" s="27" t="s">
        <v>93</v>
      </c>
      <c r="C654" s="30"/>
      <c r="D654" s="30"/>
      <c r="E654" s="31"/>
    </row>
    <row r="655" spans="1:5" ht="15" hidden="1" customHeight="1">
      <c r="A655" s="27">
        <v>2150703</v>
      </c>
      <c r="B655" s="27" t="s">
        <v>94</v>
      </c>
      <c r="C655" s="30"/>
      <c r="D655" s="30"/>
      <c r="E655" s="31"/>
    </row>
    <row r="656" spans="1:5" ht="15" hidden="1" customHeight="1">
      <c r="A656" s="27">
        <v>2150704</v>
      </c>
      <c r="B656" s="27" t="s">
        <v>551</v>
      </c>
      <c r="C656" s="30"/>
      <c r="D656" s="30"/>
      <c r="E656" s="31"/>
    </row>
    <row r="657" spans="1:5" ht="15" hidden="1" customHeight="1">
      <c r="A657" s="27">
        <v>2150705</v>
      </c>
      <c r="B657" s="27" t="s">
        <v>552</v>
      </c>
      <c r="C657" s="30"/>
      <c r="D657" s="30"/>
      <c r="E657" s="31"/>
    </row>
    <row r="658" spans="1:5" ht="15" hidden="1" customHeight="1">
      <c r="A658" s="27">
        <v>2150799</v>
      </c>
      <c r="B658" s="27" t="s">
        <v>553</v>
      </c>
      <c r="C658" s="30"/>
      <c r="D658" s="30"/>
      <c r="E658" s="31"/>
    </row>
    <row r="659" spans="1:5" ht="15" hidden="1" customHeight="1">
      <c r="A659" s="27">
        <v>21508</v>
      </c>
      <c r="B659" s="24" t="s">
        <v>554</v>
      </c>
      <c r="C659" s="30">
        <f>SUM(C660:C666)</f>
        <v>0</v>
      </c>
      <c r="D659" s="30">
        <f>SUM(D660:D666)</f>
        <v>0</v>
      </c>
      <c r="E659" s="31">
        <f>SUM(E660:E666)</f>
        <v>0</v>
      </c>
    </row>
    <row r="660" spans="1:5" ht="15" hidden="1" customHeight="1">
      <c r="A660" s="27">
        <v>2150801</v>
      </c>
      <c r="B660" s="27" t="s">
        <v>92</v>
      </c>
      <c r="C660" s="30"/>
      <c r="D660" s="30"/>
      <c r="E660" s="31"/>
    </row>
    <row r="661" spans="1:5" ht="15" hidden="1" customHeight="1">
      <c r="A661" s="27">
        <v>2150802</v>
      </c>
      <c r="B661" s="27" t="s">
        <v>93</v>
      </c>
      <c r="C661" s="30"/>
      <c r="D661" s="30"/>
      <c r="E661" s="31"/>
    </row>
    <row r="662" spans="1:5" ht="15" hidden="1" customHeight="1">
      <c r="A662" s="27">
        <v>2150803</v>
      </c>
      <c r="B662" s="27" t="s">
        <v>94</v>
      </c>
      <c r="C662" s="30"/>
      <c r="D662" s="30"/>
      <c r="E662" s="31"/>
    </row>
    <row r="663" spans="1:5" ht="15" hidden="1" customHeight="1">
      <c r="A663" s="27">
        <v>2150804</v>
      </c>
      <c r="B663" s="27" t="s">
        <v>555</v>
      </c>
      <c r="C663" s="30"/>
      <c r="D663" s="30"/>
      <c r="E663" s="31"/>
    </row>
    <row r="664" spans="1:5" ht="15" hidden="1" customHeight="1">
      <c r="A664" s="27">
        <v>2150805</v>
      </c>
      <c r="B664" s="27" t="s">
        <v>556</v>
      </c>
      <c r="C664" s="30"/>
      <c r="D664" s="30"/>
      <c r="E664" s="31"/>
    </row>
    <row r="665" spans="1:5" ht="15" hidden="1" customHeight="1">
      <c r="A665" s="27">
        <v>2150806</v>
      </c>
      <c r="B665" s="27" t="s">
        <v>557</v>
      </c>
      <c r="C665" s="30"/>
      <c r="D665" s="30"/>
      <c r="E665" s="31"/>
    </row>
    <row r="666" spans="1:5" ht="15" hidden="1" customHeight="1">
      <c r="A666" s="27">
        <v>2150899</v>
      </c>
      <c r="B666" s="27" t="s">
        <v>558</v>
      </c>
      <c r="C666" s="30"/>
      <c r="D666" s="30"/>
      <c r="E666" s="31"/>
    </row>
    <row r="667" spans="1:5" ht="15" hidden="1" customHeight="1">
      <c r="A667" s="27">
        <v>21599</v>
      </c>
      <c r="B667" s="24" t="s">
        <v>559</v>
      </c>
      <c r="C667" s="30">
        <f>SUM(C668:C671)</f>
        <v>0</v>
      </c>
      <c r="D667" s="30">
        <f>SUM(D668:D671)</f>
        <v>0</v>
      </c>
      <c r="E667" s="31">
        <f>SUM(E668:E671)</f>
        <v>0</v>
      </c>
    </row>
    <row r="668" spans="1:5" ht="15" hidden="1" customHeight="1">
      <c r="A668" s="27">
        <v>2159901</v>
      </c>
      <c r="B668" s="27" t="s">
        <v>560</v>
      </c>
      <c r="C668" s="30"/>
      <c r="D668" s="30"/>
      <c r="E668" s="31"/>
    </row>
    <row r="669" spans="1:5" ht="15" hidden="1" customHeight="1">
      <c r="A669" s="27">
        <v>2159904</v>
      </c>
      <c r="B669" s="27" t="s">
        <v>561</v>
      </c>
      <c r="C669" s="30"/>
      <c r="D669" s="30"/>
      <c r="E669" s="31"/>
    </row>
    <row r="670" spans="1:5" ht="15" hidden="1" customHeight="1">
      <c r="A670" s="27">
        <v>2159905</v>
      </c>
      <c r="B670" s="27" t="s">
        <v>562</v>
      </c>
      <c r="C670" s="30"/>
      <c r="D670" s="30"/>
      <c r="E670" s="31"/>
    </row>
    <row r="671" spans="1:5" ht="15" hidden="1" customHeight="1">
      <c r="A671" s="27">
        <v>2159906</v>
      </c>
      <c r="B671" s="27" t="s">
        <v>563</v>
      </c>
      <c r="C671" s="30"/>
      <c r="D671" s="30"/>
      <c r="E671" s="31"/>
    </row>
    <row r="672" spans="1:5" ht="15" hidden="1" customHeight="1">
      <c r="A672" s="27">
        <v>2220120</v>
      </c>
      <c r="B672" s="27" t="s">
        <v>564</v>
      </c>
      <c r="C672" s="30"/>
      <c r="D672" s="30"/>
      <c r="E672" s="31"/>
    </row>
    <row r="673" spans="1:5" ht="15" hidden="1" customHeight="1">
      <c r="A673" s="27">
        <v>2220121</v>
      </c>
      <c r="B673" s="27" t="s">
        <v>565</v>
      </c>
      <c r="C673" s="30"/>
      <c r="D673" s="30"/>
      <c r="E673" s="31"/>
    </row>
    <row r="674" spans="1:5" ht="15" hidden="1" customHeight="1">
      <c r="A674" s="27">
        <v>2220150</v>
      </c>
      <c r="B674" s="27" t="s">
        <v>100</v>
      </c>
      <c r="C674" s="30"/>
      <c r="D674" s="30"/>
      <c r="E674" s="31"/>
    </row>
    <row r="675" spans="1:5" ht="15" hidden="1" customHeight="1">
      <c r="A675" s="27">
        <v>2220199</v>
      </c>
      <c r="B675" s="27" t="s">
        <v>566</v>
      </c>
      <c r="C675" s="30"/>
      <c r="D675" s="30"/>
      <c r="E675" s="31"/>
    </row>
    <row r="676" spans="1:5" ht="15" hidden="1" customHeight="1">
      <c r="A676" s="27">
        <v>22203</v>
      </c>
      <c r="B676" s="24" t="s">
        <v>567</v>
      </c>
      <c r="C676" s="30">
        <f>SUM(C677:C681)</f>
        <v>0</v>
      </c>
      <c r="D676" s="30">
        <f>SUM(D677:D681)</f>
        <v>0</v>
      </c>
      <c r="E676" s="31">
        <f>SUM(E677:E681)</f>
        <v>0</v>
      </c>
    </row>
    <row r="677" spans="1:5" ht="15" hidden="1" customHeight="1">
      <c r="A677" s="27">
        <v>2220301</v>
      </c>
      <c r="B677" s="27" t="s">
        <v>568</v>
      </c>
      <c r="C677" s="30"/>
      <c r="D677" s="30"/>
      <c r="E677" s="31"/>
    </row>
    <row r="678" spans="1:5" ht="15" hidden="1" customHeight="1">
      <c r="A678" s="27">
        <v>2220303</v>
      </c>
      <c r="B678" s="27" t="s">
        <v>569</v>
      </c>
      <c r="C678" s="30"/>
      <c r="D678" s="30"/>
      <c r="E678" s="31"/>
    </row>
    <row r="679" spans="1:5" ht="15" hidden="1" customHeight="1">
      <c r="A679" s="27">
        <v>2220304</v>
      </c>
      <c r="B679" s="27" t="s">
        <v>570</v>
      </c>
      <c r="C679" s="30"/>
      <c r="D679" s="30"/>
      <c r="E679" s="31"/>
    </row>
    <row r="680" spans="1:5" ht="15" hidden="1" customHeight="1">
      <c r="A680" s="27">
        <v>2220305</v>
      </c>
      <c r="B680" s="27" t="s">
        <v>571</v>
      </c>
      <c r="C680" s="30"/>
      <c r="D680" s="30"/>
      <c r="E680" s="31"/>
    </row>
    <row r="681" spans="1:5" ht="15" hidden="1" customHeight="1">
      <c r="A681" s="27">
        <v>2220399</v>
      </c>
      <c r="B681" s="27" t="s">
        <v>572</v>
      </c>
      <c r="C681" s="30"/>
      <c r="D681" s="30"/>
      <c r="E681" s="31"/>
    </row>
    <row r="682" spans="1:5" ht="15" customHeight="1">
      <c r="A682" s="27">
        <v>2150805</v>
      </c>
      <c r="B682" s="27" t="s">
        <v>573</v>
      </c>
      <c r="C682" s="30">
        <v>1500</v>
      </c>
      <c r="D682" s="30">
        <v>574</v>
      </c>
      <c r="E682" s="31">
        <v>1015.9</v>
      </c>
    </row>
    <row r="683" spans="1:5" s="18" customFormat="1" ht="15" customHeight="1">
      <c r="A683" s="24">
        <v>224</v>
      </c>
      <c r="B683" s="24" t="s">
        <v>574</v>
      </c>
      <c r="C683" s="33"/>
      <c r="D683" s="33">
        <f>D730</f>
        <v>116</v>
      </c>
      <c r="E683" s="34">
        <f>E684+E730</f>
        <v>137.54</v>
      </c>
    </row>
    <row r="684" spans="1:5" ht="15" customHeight="1">
      <c r="A684" s="27">
        <v>22201</v>
      </c>
      <c r="B684" s="24" t="s">
        <v>575</v>
      </c>
      <c r="C684" s="30">
        <f>SUM(C685:C689)</f>
        <v>0</v>
      </c>
      <c r="D684" s="30">
        <f>SUM(D685:D689)</f>
        <v>0</v>
      </c>
      <c r="E684" s="31">
        <f>E717</f>
        <v>13.98</v>
      </c>
    </row>
    <row r="685" spans="1:5" ht="15" hidden="1" customHeight="1">
      <c r="A685" s="27">
        <v>2220401</v>
      </c>
      <c r="B685" s="27" t="s">
        <v>576</v>
      </c>
      <c r="C685" s="30"/>
      <c r="D685" s="30"/>
      <c r="E685" s="31"/>
    </row>
    <row r="686" spans="1:5" ht="15" hidden="1" customHeight="1">
      <c r="A686" s="27">
        <v>2220402</v>
      </c>
      <c r="B686" s="27" t="s">
        <v>577</v>
      </c>
      <c r="C686" s="30"/>
      <c r="D686" s="30"/>
      <c r="E686" s="31"/>
    </row>
    <row r="687" spans="1:5" ht="15" hidden="1" customHeight="1">
      <c r="A687" s="27">
        <v>2220403</v>
      </c>
      <c r="B687" s="27" t="s">
        <v>578</v>
      </c>
      <c r="C687" s="30"/>
      <c r="D687" s="30"/>
      <c r="E687" s="31"/>
    </row>
    <row r="688" spans="1:5" ht="15" hidden="1" customHeight="1">
      <c r="A688" s="27">
        <v>2220404</v>
      </c>
      <c r="B688" s="27" t="s">
        <v>579</v>
      </c>
      <c r="C688" s="30"/>
      <c r="D688" s="30"/>
      <c r="E688" s="31"/>
    </row>
    <row r="689" spans="1:5" ht="15" hidden="1" customHeight="1">
      <c r="A689" s="27">
        <v>2220499</v>
      </c>
      <c r="B689" s="27" t="s">
        <v>580</v>
      </c>
      <c r="C689" s="30"/>
      <c r="D689" s="30"/>
      <c r="E689" s="31"/>
    </row>
    <row r="690" spans="1:5" ht="15" hidden="1" customHeight="1">
      <c r="A690" s="27">
        <v>22205</v>
      </c>
      <c r="B690" s="24" t="s">
        <v>581</v>
      </c>
      <c r="C690" s="30">
        <f>SUM(C691:C702)</f>
        <v>0</v>
      </c>
      <c r="D690" s="30">
        <f>SUM(D691:D702)</f>
        <v>0</v>
      </c>
      <c r="E690" s="31">
        <f>SUM(E691:E702)</f>
        <v>0</v>
      </c>
    </row>
    <row r="691" spans="1:5" ht="15" hidden="1" customHeight="1">
      <c r="A691" s="27">
        <v>2220501</v>
      </c>
      <c r="B691" s="27" t="s">
        <v>582</v>
      </c>
      <c r="C691" s="30"/>
      <c r="D691" s="30"/>
      <c r="E691" s="31"/>
    </row>
    <row r="692" spans="1:5" ht="15" hidden="1" customHeight="1">
      <c r="A692" s="27">
        <v>2220502</v>
      </c>
      <c r="B692" s="27" t="s">
        <v>583</v>
      </c>
      <c r="C692" s="30"/>
      <c r="D692" s="30"/>
      <c r="E692" s="31"/>
    </row>
    <row r="693" spans="1:5" ht="15" hidden="1" customHeight="1">
      <c r="A693" s="27">
        <v>2220503</v>
      </c>
      <c r="B693" s="27" t="s">
        <v>584</v>
      </c>
      <c r="C693" s="30"/>
      <c r="D693" s="30"/>
      <c r="E693" s="31"/>
    </row>
    <row r="694" spans="1:5" ht="15" hidden="1" customHeight="1">
      <c r="A694" s="27">
        <v>2220504</v>
      </c>
      <c r="B694" s="27" t="s">
        <v>585</v>
      </c>
      <c r="C694" s="30"/>
      <c r="D694" s="30"/>
      <c r="E694" s="31"/>
    </row>
    <row r="695" spans="1:5" ht="15" hidden="1" customHeight="1">
      <c r="A695" s="27">
        <v>2220505</v>
      </c>
      <c r="B695" s="27" t="s">
        <v>586</v>
      </c>
      <c r="C695" s="30"/>
      <c r="D695" s="30"/>
      <c r="E695" s="31"/>
    </row>
    <row r="696" spans="1:5" ht="15" hidden="1" customHeight="1">
      <c r="A696" s="27">
        <v>2220506</v>
      </c>
      <c r="B696" s="27" t="s">
        <v>587</v>
      </c>
      <c r="C696" s="30"/>
      <c r="D696" s="30"/>
      <c r="E696" s="31"/>
    </row>
    <row r="697" spans="1:5" ht="15" hidden="1" customHeight="1">
      <c r="A697" s="27">
        <v>2220507</v>
      </c>
      <c r="B697" s="27" t="s">
        <v>588</v>
      </c>
      <c r="C697" s="30"/>
      <c r="D697" s="30"/>
      <c r="E697" s="31"/>
    </row>
    <row r="698" spans="1:5" ht="15" hidden="1" customHeight="1">
      <c r="A698" s="27">
        <v>2220508</v>
      </c>
      <c r="B698" s="27" t="s">
        <v>589</v>
      </c>
      <c r="C698" s="30"/>
      <c r="D698" s="30"/>
      <c r="E698" s="31"/>
    </row>
    <row r="699" spans="1:5" ht="15" hidden="1" customHeight="1">
      <c r="A699" s="27">
        <v>2220509</v>
      </c>
      <c r="B699" s="27" t="s">
        <v>590</v>
      </c>
      <c r="C699" s="30"/>
      <c r="D699" s="30"/>
      <c r="E699" s="31"/>
    </row>
    <row r="700" spans="1:5" ht="15" hidden="1" customHeight="1">
      <c r="A700" s="27">
        <v>2220510</v>
      </c>
      <c r="B700" s="27" t="s">
        <v>591</v>
      </c>
      <c r="C700" s="30"/>
      <c r="D700" s="30"/>
      <c r="E700" s="31"/>
    </row>
    <row r="701" spans="1:5" ht="15" hidden="1" customHeight="1">
      <c r="A701" s="27">
        <v>2220511</v>
      </c>
      <c r="B701" s="27" t="s">
        <v>592</v>
      </c>
      <c r="C701" s="30"/>
      <c r="D701" s="30"/>
      <c r="E701" s="31"/>
    </row>
    <row r="702" spans="1:5" ht="15" hidden="1" customHeight="1">
      <c r="A702" s="27">
        <v>2220599</v>
      </c>
      <c r="B702" s="27" t="s">
        <v>593</v>
      </c>
      <c r="C702" s="30"/>
      <c r="D702" s="30"/>
      <c r="E702" s="31"/>
    </row>
    <row r="703" spans="1:5" ht="15" hidden="1" customHeight="1">
      <c r="A703" s="27">
        <v>224</v>
      </c>
      <c r="B703" s="24" t="s">
        <v>574</v>
      </c>
      <c r="C703" s="30" t="e">
        <f>C704+C715+C718+#REF!+C726+C730+#REF!</f>
        <v>#REF!</v>
      </c>
      <c r="D703" s="30" t="e">
        <f>D704+D715+D718+#REF!+D726+D730+#REF!</f>
        <v>#REF!</v>
      </c>
      <c r="E703" s="31" t="e">
        <f>E704+E715+E718+#REF!+E726+E730+#REF!</f>
        <v>#REF!</v>
      </c>
    </row>
    <row r="704" spans="1:5" ht="15" hidden="1" customHeight="1">
      <c r="A704" s="27">
        <v>22401</v>
      </c>
      <c r="B704" s="24" t="s">
        <v>575</v>
      </c>
      <c r="C704" s="30">
        <f>SUM(C705:C714)</f>
        <v>0</v>
      </c>
      <c r="D704" s="30">
        <f>SUM(D705:D714)</f>
        <v>0</v>
      </c>
      <c r="E704" s="31">
        <f>SUM(E705:E714)</f>
        <v>0</v>
      </c>
    </row>
    <row r="705" spans="1:5" ht="15" hidden="1" customHeight="1">
      <c r="A705" s="27">
        <v>2240101</v>
      </c>
      <c r="B705" s="27" t="s">
        <v>92</v>
      </c>
      <c r="C705" s="30"/>
      <c r="D705" s="30"/>
      <c r="E705" s="31"/>
    </row>
    <row r="706" spans="1:5" ht="15" hidden="1" customHeight="1">
      <c r="A706" s="27">
        <v>2240102</v>
      </c>
      <c r="B706" s="27" t="s">
        <v>93</v>
      </c>
      <c r="C706" s="30"/>
      <c r="D706" s="30"/>
      <c r="E706" s="31"/>
    </row>
    <row r="707" spans="1:5" ht="15" hidden="1" customHeight="1">
      <c r="A707" s="27">
        <v>2240103</v>
      </c>
      <c r="B707" s="27" t="s">
        <v>94</v>
      </c>
      <c r="C707" s="30"/>
      <c r="D707" s="30"/>
      <c r="E707" s="31"/>
    </row>
    <row r="708" spans="1:5" ht="15" hidden="1" customHeight="1">
      <c r="A708" s="27">
        <v>2240104</v>
      </c>
      <c r="B708" s="27" t="s">
        <v>594</v>
      </c>
      <c r="C708" s="30"/>
      <c r="D708" s="30"/>
      <c r="E708" s="31"/>
    </row>
    <row r="709" spans="1:5" ht="15" hidden="1" customHeight="1">
      <c r="A709" s="27">
        <v>2240105</v>
      </c>
      <c r="B709" s="27" t="s">
        <v>595</v>
      </c>
      <c r="C709" s="30"/>
      <c r="D709" s="30"/>
      <c r="E709" s="31"/>
    </row>
    <row r="710" spans="1:5" ht="15" hidden="1" customHeight="1">
      <c r="A710" s="27">
        <v>2240106</v>
      </c>
      <c r="B710" s="27" t="s">
        <v>596</v>
      </c>
      <c r="C710" s="30"/>
      <c r="D710" s="30"/>
      <c r="E710" s="31"/>
    </row>
    <row r="711" spans="1:5" ht="15" hidden="1" customHeight="1">
      <c r="A711" s="27">
        <v>2240108</v>
      </c>
      <c r="B711" s="27" t="s">
        <v>597</v>
      </c>
      <c r="C711" s="30"/>
      <c r="D711" s="30"/>
      <c r="E711" s="31"/>
    </row>
    <row r="712" spans="1:5" ht="15" hidden="1" customHeight="1">
      <c r="A712" s="27">
        <v>2240109</v>
      </c>
      <c r="B712" s="27" t="s">
        <v>598</v>
      </c>
      <c r="C712" s="30"/>
      <c r="D712" s="30"/>
      <c r="E712" s="31"/>
    </row>
    <row r="713" spans="1:5" ht="15" hidden="1" customHeight="1">
      <c r="A713" s="27">
        <v>2240150</v>
      </c>
      <c r="B713" s="27" t="s">
        <v>100</v>
      </c>
      <c r="C713" s="30"/>
      <c r="D713" s="30"/>
      <c r="E713" s="31"/>
    </row>
    <row r="714" spans="1:5" ht="15" hidden="1" customHeight="1">
      <c r="A714" s="27">
        <v>2240199</v>
      </c>
      <c r="B714" s="27" t="s">
        <v>599</v>
      </c>
      <c r="C714" s="30"/>
      <c r="D714" s="30"/>
      <c r="E714" s="31"/>
    </row>
    <row r="715" spans="1:5" ht="15" hidden="1" customHeight="1">
      <c r="A715" s="27">
        <v>22402</v>
      </c>
      <c r="B715" s="24" t="s">
        <v>600</v>
      </c>
      <c r="C715" s="30">
        <f>SUM(C716:C716)</f>
        <v>0</v>
      </c>
      <c r="D715" s="30">
        <f>SUM(D716:D716)</f>
        <v>0</v>
      </c>
      <c r="E715" s="31">
        <f>SUM(E716:E716)</f>
        <v>0</v>
      </c>
    </row>
    <row r="716" spans="1:5" ht="15" hidden="1" customHeight="1">
      <c r="A716" s="27">
        <v>2240204</v>
      </c>
      <c r="B716" s="27" t="s">
        <v>601</v>
      </c>
      <c r="C716" s="30"/>
      <c r="D716" s="30"/>
      <c r="E716" s="31"/>
    </row>
    <row r="717" spans="1:5" ht="15" customHeight="1">
      <c r="A717" s="27">
        <v>2240109</v>
      </c>
      <c r="B717" s="27" t="s">
        <v>598</v>
      </c>
      <c r="C717" s="30"/>
      <c r="D717" s="30"/>
      <c r="E717" s="31">
        <v>13.98</v>
      </c>
    </row>
    <row r="718" spans="1:5" ht="15" customHeight="1">
      <c r="A718" s="27">
        <v>22404</v>
      </c>
      <c r="B718" s="24" t="s">
        <v>602</v>
      </c>
      <c r="C718" s="30">
        <f>SUM(C719:C725)</f>
        <v>0</v>
      </c>
      <c r="D718" s="30">
        <f>SUM(D719:D725)</f>
        <v>0</v>
      </c>
      <c r="E718" s="31">
        <f>SUM(E719:E725)</f>
        <v>0</v>
      </c>
    </row>
    <row r="719" spans="1:5" ht="15" hidden="1" customHeight="1">
      <c r="A719" s="27">
        <v>2240401</v>
      </c>
      <c r="B719" s="27" t="s">
        <v>92</v>
      </c>
      <c r="C719" s="30"/>
      <c r="D719" s="30"/>
      <c r="E719" s="31"/>
    </row>
    <row r="720" spans="1:5" ht="15" customHeight="1">
      <c r="A720" s="27">
        <v>2240402</v>
      </c>
      <c r="B720" s="27" t="s">
        <v>93</v>
      </c>
      <c r="C720" s="30"/>
      <c r="D720" s="30"/>
      <c r="E720" s="31"/>
    </row>
    <row r="721" spans="1:5" ht="15" hidden="1" customHeight="1">
      <c r="A721" s="27">
        <v>2240403</v>
      </c>
      <c r="B721" s="27" t="s">
        <v>94</v>
      </c>
      <c r="C721" s="30"/>
      <c r="D721" s="30"/>
      <c r="E721" s="31"/>
    </row>
    <row r="722" spans="1:5" ht="15" hidden="1" customHeight="1">
      <c r="A722" s="27">
        <v>2240404</v>
      </c>
      <c r="B722" s="27" t="s">
        <v>603</v>
      </c>
      <c r="C722" s="30"/>
      <c r="D722" s="30"/>
      <c r="E722" s="31"/>
    </row>
    <row r="723" spans="1:5" ht="15" customHeight="1">
      <c r="A723" s="27">
        <v>2240405</v>
      </c>
      <c r="B723" s="27" t="s">
        <v>604</v>
      </c>
      <c r="C723" s="30"/>
      <c r="D723" s="30"/>
      <c r="E723" s="31"/>
    </row>
    <row r="724" spans="1:5" ht="15" hidden="1" customHeight="1">
      <c r="A724" s="27">
        <v>2240450</v>
      </c>
      <c r="B724" s="27" t="s">
        <v>100</v>
      </c>
      <c r="C724" s="30"/>
      <c r="D724" s="30"/>
      <c r="E724" s="31"/>
    </row>
    <row r="725" spans="1:5" ht="15" customHeight="1">
      <c r="A725" s="27">
        <v>2240499</v>
      </c>
      <c r="B725" s="27" t="s">
        <v>605</v>
      </c>
      <c r="C725" s="30"/>
      <c r="D725" s="30"/>
      <c r="E725" s="31"/>
    </row>
    <row r="726" spans="1:5" ht="15" hidden="1" customHeight="1">
      <c r="A726" s="27">
        <v>22406</v>
      </c>
      <c r="B726" s="24" t="s">
        <v>606</v>
      </c>
      <c r="C726" s="30">
        <f>SUM(C727:C729)</f>
        <v>0</v>
      </c>
      <c r="D726" s="30">
        <f>SUM(D727:D729)</f>
        <v>0</v>
      </c>
      <c r="E726" s="31">
        <f>SUM(E727:E729)</f>
        <v>0</v>
      </c>
    </row>
    <row r="727" spans="1:5" ht="15" hidden="1" customHeight="1">
      <c r="A727" s="27">
        <v>2240601</v>
      </c>
      <c r="B727" s="27" t="s">
        <v>607</v>
      </c>
      <c r="C727" s="30"/>
      <c r="D727" s="30"/>
      <c r="E727" s="31"/>
    </row>
    <row r="728" spans="1:5" ht="15" hidden="1" customHeight="1">
      <c r="A728" s="27">
        <v>2240602</v>
      </c>
      <c r="B728" s="27" t="s">
        <v>608</v>
      </c>
      <c r="C728" s="30"/>
      <c r="D728" s="30"/>
      <c r="E728" s="31"/>
    </row>
    <row r="729" spans="1:5" ht="15" hidden="1" customHeight="1">
      <c r="A729" s="27">
        <v>2240699</v>
      </c>
      <c r="B729" s="27" t="s">
        <v>609</v>
      </c>
      <c r="C729" s="30"/>
      <c r="D729" s="30"/>
      <c r="E729" s="31"/>
    </row>
    <row r="730" spans="1:5" ht="15" customHeight="1">
      <c r="A730" s="27">
        <v>22407</v>
      </c>
      <c r="B730" s="24" t="s">
        <v>610</v>
      </c>
      <c r="C730" s="30">
        <f>SUM(C731:C733)</f>
        <v>0</v>
      </c>
      <c r="D730" s="30">
        <f>SUM(D731:D733)</f>
        <v>116</v>
      </c>
      <c r="E730" s="31">
        <f>SUM(E731:E733)</f>
        <v>123.56</v>
      </c>
    </row>
    <row r="731" spans="1:5" ht="15" customHeight="1">
      <c r="A731" s="27">
        <v>2240704</v>
      </c>
      <c r="B731" s="27" t="s">
        <v>611</v>
      </c>
      <c r="C731" s="30"/>
      <c r="D731" s="30">
        <v>116</v>
      </c>
      <c r="E731" s="31">
        <v>123.56</v>
      </c>
    </row>
    <row r="732" spans="1:5" ht="15" hidden="1" customHeight="1">
      <c r="A732" s="27">
        <v>2240704</v>
      </c>
      <c r="B732" s="27" t="s">
        <v>611</v>
      </c>
      <c r="C732" s="30"/>
      <c r="D732" s="30"/>
      <c r="E732" s="31"/>
    </row>
    <row r="733" spans="1:5" ht="15" customHeight="1">
      <c r="A733" s="27">
        <v>2240799</v>
      </c>
      <c r="B733" s="27" t="s">
        <v>612</v>
      </c>
      <c r="C733" s="30"/>
      <c r="D733" s="30"/>
      <c r="E733" s="31"/>
    </row>
    <row r="734" spans="1:5" ht="15" hidden="1" customHeight="1">
      <c r="A734" s="27">
        <v>2249999</v>
      </c>
      <c r="B734" s="27" t="s">
        <v>613</v>
      </c>
      <c r="C734" s="30"/>
      <c r="D734" s="30"/>
      <c r="E734" s="31"/>
    </row>
  </sheetData>
  <mergeCells count="7">
    <mergeCell ref="A2:E2"/>
    <mergeCell ref="A6:B6"/>
    <mergeCell ref="A4:A5"/>
    <mergeCell ref="B4:B5"/>
    <mergeCell ref="C4:C5"/>
    <mergeCell ref="D4:D5"/>
    <mergeCell ref="E4:E5"/>
  </mergeCells>
  <phoneticPr fontId="40" type="noConversion"/>
  <printOptions horizontalCentered="1"/>
  <pageMargins left="0.196527777777778" right="0.196527777777778" top="0.31388888888888899" bottom="0.31388888888888899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9"/>
  <sheetViews>
    <sheetView showZeros="0" workbookViewId="0">
      <selection activeCell="C8" sqref="C8"/>
    </sheetView>
  </sheetViews>
  <sheetFormatPr defaultColWidth="9" defaultRowHeight="13.5"/>
  <cols>
    <col min="1" max="1" width="8.265625" customWidth="1"/>
    <col min="2" max="2" width="42.1328125" customWidth="1"/>
    <col min="3" max="3" width="14" customWidth="1"/>
    <col min="4" max="4" width="14.86328125" customWidth="1"/>
    <col min="5" max="6" width="16.1328125" customWidth="1"/>
  </cols>
  <sheetData>
    <row r="1" spans="1:5" ht="15.75">
      <c r="A1" s="1" t="s">
        <v>614</v>
      </c>
      <c r="B1" s="1"/>
    </row>
    <row r="2" spans="1:5" ht="57" customHeight="1">
      <c r="A2" s="82" t="s">
        <v>615</v>
      </c>
      <c r="B2" s="82"/>
      <c r="C2" s="82"/>
      <c r="D2" s="82"/>
      <c r="E2" s="82"/>
    </row>
    <row r="3" spans="1:5" ht="15.75">
      <c r="B3" s="2" t="s">
        <v>616</v>
      </c>
      <c r="C3" s="3"/>
      <c r="D3" s="3"/>
      <c r="E3" s="3" t="s">
        <v>24</v>
      </c>
    </row>
    <row r="4" spans="1:5" ht="35.65">
      <c r="A4" s="4" t="s">
        <v>59</v>
      </c>
      <c r="B4" s="4" t="s">
        <v>617</v>
      </c>
      <c r="C4" s="5" t="s">
        <v>26</v>
      </c>
      <c r="D4" s="5" t="s">
        <v>27</v>
      </c>
      <c r="E4" s="5" t="s">
        <v>618</v>
      </c>
    </row>
    <row r="5" spans="1:5" ht="17.649999999999999">
      <c r="A5" s="6"/>
      <c r="B5" s="4" t="s">
        <v>619</v>
      </c>
      <c r="C5" s="7">
        <f>C6+C11+C22+C30+C44+C48+C51</f>
        <v>11953</v>
      </c>
      <c r="D5" s="7">
        <f>D6+D11+D22+D30+D41+D44+D48+D51+D57+D65</f>
        <v>12069</v>
      </c>
      <c r="E5" s="8">
        <f>E6+E11+E22+E44+E51+E65</f>
        <v>15576.779999999999</v>
      </c>
    </row>
    <row r="6" spans="1:5" ht="17.649999999999999">
      <c r="A6" s="9" t="s">
        <v>620</v>
      </c>
      <c r="B6" s="10" t="s">
        <v>621</v>
      </c>
      <c r="C6" s="11">
        <f>SUM(C7:C10)</f>
        <v>4517</v>
      </c>
      <c r="D6" s="11">
        <f>SUM(D7:D10)</f>
        <v>5870</v>
      </c>
      <c r="E6" s="6">
        <f>SUM(E7:E10)</f>
        <v>6085.26</v>
      </c>
    </row>
    <row r="7" spans="1:5" ht="17.649999999999999">
      <c r="A7" s="9" t="s">
        <v>622</v>
      </c>
      <c r="B7" s="12" t="s">
        <v>623</v>
      </c>
      <c r="C7" s="11">
        <v>2824</v>
      </c>
      <c r="D7" s="6">
        <v>4000</v>
      </c>
      <c r="E7" s="6">
        <v>4054.82</v>
      </c>
    </row>
    <row r="8" spans="1:5" ht="17.649999999999999">
      <c r="A8" s="9" t="s">
        <v>624</v>
      </c>
      <c r="B8" s="12" t="s">
        <v>625</v>
      </c>
      <c r="C8" s="11">
        <v>423</v>
      </c>
      <c r="D8" s="6">
        <v>400</v>
      </c>
      <c r="E8" s="6">
        <v>419.85</v>
      </c>
    </row>
    <row r="9" spans="1:5" ht="17.649999999999999">
      <c r="A9" s="9" t="s">
        <v>626</v>
      </c>
      <c r="B9" s="12" t="s">
        <v>627</v>
      </c>
      <c r="C9" s="11">
        <v>248</v>
      </c>
      <c r="D9" s="6">
        <v>270</v>
      </c>
      <c r="E9" s="6">
        <v>275.49</v>
      </c>
    </row>
    <row r="10" spans="1:5" ht="17.649999999999999">
      <c r="A10" s="9" t="s">
        <v>628</v>
      </c>
      <c r="B10" s="12" t="s">
        <v>629</v>
      </c>
      <c r="C10" s="11">
        <v>1022</v>
      </c>
      <c r="D10" s="6">
        <v>1200</v>
      </c>
      <c r="E10" s="6">
        <v>1335.1</v>
      </c>
    </row>
    <row r="11" spans="1:5" ht="17.649999999999999">
      <c r="A11" s="9" t="s">
        <v>630</v>
      </c>
      <c r="B11" s="10" t="s">
        <v>631</v>
      </c>
      <c r="C11" s="11">
        <f>SUM(C12:C21)</f>
        <v>3580</v>
      </c>
      <c r="D11" s="11">
        <f>D12+D15+D16+D19+D20+D21</f>
        <v>2766</v>
      </c>
      <c r="E11" s="6">
        <f>SUM(E12:E21)</f>
        <v>4797.95</v>
      </c>
    </row>
    <row r="12" spans="1:5" ht="17.649999999999999">
      <c r="A12" s="9" t="s">
        <v>632</v>
      </c>
      <c r="B12" s="12" t="s">
        <v>633</v>
      </c>
      <c r="C12" s="11">
        <v>234</v>
      </c>
      <c r="D12" s="6">
        <v>200</v>
      </c>
      <c r="E12" s="6">
        <v>239.92</v>
      </c>
    </row>
    <row r="13" spans="1:5" ht="17.649999999999999">
      <c r="A13" s="9" t="s">
        <v>634</v>
      </c>
      <c r="B13" s="12" t="s">
        <v>635</v>
      </c>
      <c r="C13" s="11">
        <v>3</v>
      </c>
      <c r="D13" s="6"/>
      <c r="E13" s="6">
        <v>3.45</v>
      </c>
    </row>
    <row r="14" spans="1:5" ht="17.649999999999999">
      <c r="A14" s="9" t="s">
        <v>636</v>
      </c>
      <c r="B14" s="12" t="s">
        <v>637</v>
      </c>
      <c r="C14" s="11">
        <v>3</v>
      </c>
      <c r="D14" s="6"/>
      <c r="E14" s="6">
        <v>3.45</v>
      </c>
    </row>
    <row r="15" spans="1:5" ht="17.649999999999999">
      <c r="A15" s="9" t="s">
        <v>638</v>
      </c>
      <c r="B15" s="12" t="s">
        <v>639</v>
      </c>
      <c r="C15" s="11"/>
      <c r="D15" s="6">
        <v>33</v>
      </c>
      <c r="E15" s="6">
        <v>33.659999999999997</v>
      </c>
    </row>
    <row r="16" spans="1:5" ht="17.649999999999999">
      <c r="A16" s="9" t="s">
        <v>640</v>
      </c>
      <c r="B16" s="12" t="s">
        <v>641</v>
      </c>
      <c r="C16" s="11">
        <v>106</v>
      </c>
      <c r="D16" s="6">
        <v>60</v>
      </c>
      <c r="E16" s="6">
        <v>64.209999999999994</v>
      </c>
    </row>
    <row r="17" spans="1:5" ht="17.649999999999999">
      <c r="A17" s="9" t="s">
        <v>642</v>
      </c>
      <c r="B17" s="12" t="s">
        <v>643</v>
      </c>
      <c r="C17" s="11"/>
      <c r="D17" s="6"/>
      <c r="E17" s="6"/>
    </row>
    <row r="18" spans="1:5" ht="17.649999999999999">
      <c r="A18" s="9" t="s">
        <v>644</v>
      </c>
      <c r="B18" s="12" t="s">
        <v>645</v>
      </c>
      <c r="C18" s="11"/>
      <c r="D18" s="6"/>
      <c r="E18" s="6"/>
    </row>
    <row r="19" spans="1:5" ht="17.649999999999999">
      <c r="A19" s="9" t="s">
        <v>646</v>
      </c>
      <c r="B19" s="12" t="s">
        <v>647</v>
      </c>
      <c r="C19" s="11">
        <v>27</v>
      </c>
      <c r="D19" s="6">
        <v>27</v>
      </c>
      <c r="E19" s="6">
        <v>27.97</v>
      </c>
    </row>
    <row r="20" spans="1:5" ht="17.649999999999999">
      <c r="A20" s="9" t="s">
        <v>648</v>
      </c>
      <c r="B20" s="12" t="s">
        <v>649</v>
      </c>
      <c r="C20" s="11">
        <v>5</v>
      </c>
      <c r="D20" s="6">
        <v>4</v>
      </c>
      <c r="E20" s="6">
        <v>4.5999999999999996</v>
      </c>
    </row>
    <row r="21" spans="1:5" ht="17.649999999999999">
      <c r="A21" s="9" t="s">
        <v>650</v>
      </c>
      <c r="B21" s="12" t="s">
        <v>651</v>
      </c>
      <c r="C21" s="11">
        <v>3202</v>
      </c>
      <c r="D21" s="6">
        <v>2442</v>
      </c>
      <c r="E21" s="6">
        <v>4420.6899999999996</v>
      </c>
    </row>
    <row r="22" spans="1:5" ht="17.649999999999999">
      <c r="A22" s="9" t="s">
        <v>652</v>
      </c>
      <c r="B22" s="10" t="s">
        <v>653</v>
      </c>
      <c r="C22" s="11">
        <f>SUM(C23:C29)</f>
        <v>1821</v>
      </c>
      <c r="D22" s="11">
        <f>SUM(D23:D29)</f>
        <v>2010</v>
      </c>
      <c r="E22" s="6">
        <f>SUM(E23:E29)</f>
        <v>3083</v>
      </c>
    </row>
    <row r="23" spans="1:5" ht="17.649999999999999">
      <c r="A23" s="9" t="s">
        <v>654</v>
      </c>
      <c r="B23" s="12" t="s">
        <v>655</v>
      </c>
      <c r="C23" s="11"/>
      <c r="D23" s="6"/>
      <c r="E23" s="6"/>
    </row>
    <row r="24" spans="1:5" ht="17.649999999999999">
      <c r="A24" s="9" t="s">
        <v>656</v>
      </c>
      <c r="B24" s="12" t="s">
        <v>657</v>
      </c>
      <c r="C24" s="11">
        <v>240</v>
      </c>
      <c r="D24" s="6">
        <v>10</v>
      </c>
      <c r="E24" s="6">
        <v>10.98</v>
      </c>
    </row>
    <row r="25" spans="1:5" ht="17.649999999999999">
      <c r="A25" s="9" t="s">
        <v>658</v>
      </c>
      <c r="B25" s="12" t="s">
        <v>659</v>
      </c>
      <c r="C25" s="11"/>
      <c r="D25" s="6"/>
      <c r="E25" s="6"/>
    </row>
    <row r="26" spans="1:5" ht="17.649999999999999">
      <c r="A26" s="9" t="s">
        <v>660</v>
      </c>
      <c r="B26" s="12" t="s">
        <v>661</v>
      </c>
      <c r="C26" s="11"/>
      <c r="D26" s="6"/>
      <c r="E26" s="6"/>
    </row>
    <row r="27" spans="1:5" ht="17.649999999999999">
      <c r="A27" s="9" t="s">
        <v>662</v>
      </c>
      <c r="B27" s="12" t="s">
        <v>663</v>
      </c>
      <c r="C27" s="11"/>
      <c r="D27" s="6"/>
      <c r="E27" s="6"/>
    </row>
    <row r="28" spans="1:5" ht="17.649999999999999">
      <c r="A28" s="9" t="s">
        <v>664</v>
      </c>
      <c r="B28" s="12" t="s">
        <v>665</v>
      </c>
      <c r="C28" s="11"/>
      <c r="D28" s="6"/>
      <c r="E28" s="6"/>
    </row>
    <row r="29" spans="1:5" ht="17.649999999999999">
      <c r="A29" s="9" t="s">
        <v>666</v>
      </c>
      <c r="B29" s="12" t="s">
        <v>667</v>
      </c>
      <c r="C29" s="11">
        <v>1581</v>
      </c>
      <c r="D29" s="6">
        <v>2000</v>
      </c>
      <c r="E29" s="6">
        <v>3072.02</v>
      </c>
    </row>
    <row r="30" spans="1:5" ht="17.649999999999999">
      <c r="A30" s="13" t="s">
        <v>668</v>
      </c>
      <c r="B30" s="10" t="s">
        <v>669</v>
      </c>
      <c r="C30" s="11">
        <f>SUM(C31:C36)</f>
        <v>0</v>
      </c>
      <c r="D30" s="11">
        <f>SUM(D31:D36)</f>
        <v>0</v>
      </c>
      <c r="E30" s="6">
        <f>SUM(E31:E36)</f>
        <v>0</v>
      </c>
    </row>
    <row r="31" spans="1:5" ht="17.649999999999999">
      <c r="A31" s="9" t="s">
        <v>670</v>
      </c>
      <c r="B31" s="12" t="s">
        <v>655</v>
      </c>
      <c r="C31" s="11"/>
      <c r="D31" s="6"/>
      <c r="E31" s="6"/>
    </row>
    <row r="32" spans="1:5" ht="17.649999999999999">
      <c r="A32" s="9" t="s">
        <v>671</v>
      </c>
      <c r="B32" s="12" t="s">
        <v>657</v>
      </c>
      <c r="C32" s="11"/>
      <c r="D32" s="6"/>
      <c r="E32" s="6"/>
    </row>
    <row r="33" spans="1:5" ht="17.649999999999999">
      <c r="A33" s="9" t="s">
        <v>672</v>
      </c>
      <c r="B33" s="12" t="s">
        <v>659</v>
      </c>
      <c r="C33" s="11"/>
      <c r="D33" s="6"/>
      <c r="E33" s="6"/>
    </row>
    <row r="34" spans="1:5" ht="17.649999999999999">
      <c r="A34" s="9" t="s">
        <v>673</v>
      </c>
      <c r="B34" s="12" t="s">
        <v>663</v>
      </c>
      <c r="C34" s="11"/>
      <c r="D34" s="6"/>
      <c r="E34" s="6"/>
    </row>
    <row r="35" spans="1:5" ht="17.649999999999999">
      <c r="A35" s="9" t="s">
        <v>674</v>
      </c>
      <c r="B35" s="12" t="s">
        <v>665</v>
      </c>
      <c r="C35" s="11"/>
      <c r="D35" s="6"/>
      <c r="E35" s="6"/>
    </row>
    <row r="36" spans="1:5" ht="17.649999999999999">
      <c r="A36" s="9" t="s">
        <v>675</v>
      </c>
      <c r="B36" s="12" t="s">
        <v>667</v>
      </c>
      <c r="C36" s="11"/>
      <c r="D36" s="6"/>
      <c r="E36" s="6"/>
    </row>
    <row r="37" spans="1:5" ht="17.649999999999999">
      <c r="A37" s="9" t="s">
        <v>676</v>
      </c>
      <c r="B37" s="10" t="s">
        <v>677</v>
      </c>
      <c r="C37" s="11">
        <f>SUM(C38:C40)</f>
        <v>0</v>
      </c>
      <c r="D37" s="11">
        <f>SUM(D38:D40)</f>
        <v>0</v>
      </c>
      <c r="E37" s="6">
        <f>SUM(E38:E40)</f>
        <v>0</v>
      </c>
    </row>
    <row r="38" spans="1:5" ht="17.649999999999999">
      <c r="A38" s="9" t="s">
        <v>678</v>
      </c>
      <c r="B38" s="12" t="s">
        <v>679</v>
      </c>
      <c r="C38" s="11"/>
      <c r="D38" s="6"/>
      <c r="E38" s="6"/>
    </row>
    <row r="39" spans="1:5" ht="17.649999999999999">
      <c r="A39" s="9" t="s">
        <v>680</v>
      </c>
      <c r="B39" s="12" t="s">
        <v>681</v>
      </c>
      <c r="C39" s="11"/>
      <c r="D39" s="6"/>
      <c r="E39" s="6"/>
    </row>
    <row r="40" spans="1:5" ht="17.649999999999999">
      <c r="A40" s="9" t="s">
        <v>682</v>
      </c>
      <c r="B40" s="12" t="s">
        <v>683</v>
      </c>
      <c r="C40" s="11"/>
      <c r="D40" s="6"/>
      <c r="E40" s="6"/>
    </row>
    <row r="41" spans="1:5" ht="17.649999999999999">
      <c r="A41" s="13" t="s">
        <v>684</v>
      </c>
      <c r="B41" s="10" t="s">
        <v>685</v>
      </c>
      <c r="C41" s="11">
        <f>SUM(C42:C43)</f>
        <v>0</v>
      </c>
      <c r="D41" s="11">
        <f>SUM(D42:D43)</f>
        <v>0</v>
      </c>
      <c r="E41" s="6">
        <f>SUM(E42:E43)</f>
        <v>0</v>
      </c>
    </row>
    <row r="42" spans="1:5" ht="17.649999999999999">
      <c r="A42" s="9" t="s">
        <v>686</v>
      </c>
      <c r="B42" s="12" t="s">
        <v>687</v>
      </c>
      <c r="C42" s="11"/>
      <c r="D42" s="6"/>
      <c r="E42" s="6"/>
    </row>
    <row r="43" spans="1:5" ht="17.649999999999999">
      <c r="A43" s="9" t="s">
        <v>688</v>
      </c>
      <c r="B43" s="12" t="s">
        <v>689</v>
      </c>
      <c r="C43" s="11"/>
      <c r="D43" s="6"/>
      <c r="E43" s="6"/>
    </row>
    <row r="44" spans="1:5" ht="17.649999999999999">
      <c r="A44" s="9" t="s">
        <v>690</v>
      </c>
      <c r="B44" s="10" t="s">
        <v>691</v>
      </c>
      <c r="C44" s="11">
        <f>SUM(C45:C47)</f>
        <v>1442</v>
      </c>
      <c r="D44" s="11">
        <f>SUM(D45:D47)</f>
        <v>1010</v>
      </c>
      <c r="E44" s="6">
        <f>SUM(E45:E47)</f>
        <v>1027.22</v>
      </c>
    </row>
    <row r="45" spans="1:5" ht="17.649999999999999">
      <c r="A45" s="9" t="s">
        <v>692</v>
      </c>
      <c r="B45" s="12" t="s">
        <v>693</v>
      </c>
      <c r="C45" s="11">
        <v>655</v>
      </c>
      <c r="D45" s="6">
        <v>10</v>
      </c>
      <c r="E45" s="6">
        <v>11.32</v>
      </c>
    </row>
    <row r="46" spans="1:5" ht="17.649999999999999">
      <c r="A46" s="9" t="s">
        <v>694</v>
      </c>
      <c r="B46" s="12" t="s">
        <v>695</v>
      </c>
      <c r="C46" s="11"/>
      <c r="D46" s="6"/>
      <c r="E46" s="6"/>
    </row>
    <row r="47" spans="1:5" ht="17.649999999999999">
      <c r="A47" s="9" t="s">
        <v>696</v>
      </c>
      <c r="B47" s="12" t="s">
        <v>697</v>
      </c>
      <c r="C47" s="11">
        <v>787</v>
      </c>
      <c r="D47" s="6">
        <v>1000</v>
      </c>
      <c r="E47" s="6">
        <v>1015.9</v>
      </c>
    </row>
    <row r="48" spans="1:5" ht="17.649999999999999">
      <c r="A48" s="13" t="s">
        <v>698</v>
      </c>
      <c r="B48" s="10" t="s">
        <v>699</v>
      </c>
      <c r="C48" s="11">
        <f>SUM(C49:C50)</f>
        <v>0</v>
      </c>
      <c r="D48" s="11">
        <f>SUM(D49:D50)</f>
        <v>0</v>
      </c>
      <c r="E48" s="6">
        <f>SUM(E49:E50)</f>
        <v>0</v>
      </c>
    </row>
    <row r="49" spans="1:5" ht="17.649999999999999">
      <c r="A49" s="9" t="s">
        <v>700</v>
      </c>
      <c r="B49" s="12" t="s">
        <v>701</v>
      </c>
      <c r="C49" s="11"/>
      <c r="D49" s="6"/>
      <c r="E49" s="6"/>
    </row>
    <row r="50" spans="1:5" ht="17.649999999999999">
      <c r="A50" s="9" t="s">
        <v>702</v>
      </c>
      <c r="B50" s="12" t="s">
        <v>703</v>
      </c>
      <c r="C50" s="11"/>
      <c r="D50" s="6"/>
      <c r="E50" s="6"/>
    </row>
    <row r="51" spans="1:5" ht="17.649999999999999">
      <c r="A51" s="9" t="s">
        <v>704</v>
      </c>
      <c r="B51" s="10" t="s">
        <v>705</v>
      </c>
      <c r="C51" s="11">
        <f>SUM(C52:C56)</f>
        <v>593</v>
      </c>
      <c r="D51" s="11">
        <f>SUM(D52:D56)</f>
        <v>142</v>
      </c>
      <c r="E51" s="6">
        <f>SUM(E52:E56)</f>
        <v>166.1</v>
      </c>
    </row>
    <row r="52" spans="1:5" ht="17.649999999999999">
      <c r="A52" s="9" t="s">
        <v>706</v>
      </c>
      <c r="B52" s="12" t="s">
        <v>707</v>
      </c>
      <c r="C52" s="11">
        <v>479</v>
      </c>
      <c r="D52" s="6">
        <v>62</v>
      </c>
      <c r="E52" s="6">
        <v>73.459999999999994</v>
      </c>
    </row>
    <row r="53" spans="1:5" ht="17.649999999999999">
      <c r="A53" s="9" t="s">
        <v>708</v>
      </c>
      <c r="B53" s="12" t="s">
        <v>709</v>
      </c>
      <c r="C53" s="11"/>
      <c r="D53" s="6"/>
      <c r="E53" s="6"/>
    </row>
    <row r="54" spans="1:5" ht="17.649999999999999">
      <c r="A54" s="9" t="s">
        <v>710</v>
      </c>
      <c r="B54" s="12" t="s">
        <v>711</v>
      </c>
      <c r="C54" s="11"/>
      <c r="D54" s="6"/>
      <c r="E54" s="6"/>
    </row>
    <row r="55" spans="1:5" ht="17.649999999999999">
      <c r="A55" s="9" t="s">
        <v>712</v>
      </c>
      <c r="B55" s="12" t="s">
        <v>713</v>
      </c>
      <c r="C55" s="11">
        <v>114</v>
      </c>
      <c r="D55" s="6">
        <v>50</v>
      </c>
      <c r="E55" s="6">
        <v>62.17</v>
      </c>
    </row>
    <row r="56" spans="1:5" ht="17.649999999999999">
      <c r="A56" s="9" t="s">
        <v>714</v>
      </c>
      <c r="B56" s="12" t="s">
        <v>715</v>
      </c>
      <c r="C56" s="11"/>
      <c r="D56" s="6">
        <v>30</v>
      </c>
      <c r="E56" s="6">
        <v>30.47</v>
      </c>
    </row>
    <row r="57" spans="1:5" ht="17.649999999999999">
      <c r="A57" s="9" t="s">
        <v>716</v>
      </c>
      <c r="B57" s="10" t="s">
        <v>717</v>
      </c>
      <c r="C57" s="11">
        <f>SUM(C58:C59)</f>
        <v>0</v>
      </c>
      <c r="D57" s="11">
        <f>SUM(D58:D59)</f>
        <v>0</v>
      </c>
      <c r="E57" s="6">
        <f>SUM(E58:E59)</f>
        <v>0</v>
      </c>
    </row>
    <row r="58" spans="1:5" ht="17.649999999999999">
      <c r="A58" s="9" t="s">
        <v>718</v>
      </c>
      <c r="B58" s="12" t="s">
        <v>719</v>
      </c>
      <c r="C58" s="11"/>
      <c r="D58" s="6"/>
      <c r="E58" s="6"/>
    </row>
    <row r="59" spans="1:5" ht="17.649999999999999">
      <c r="A59" s="9" t="s">
        <v>720</v>
      </c>
      <c r="B59" s="12" t="s">
        <v>721</v>
      </c>
      <c r="C59" s="11"/>
      <c r="D59" s="6"/>
      <c r="E59" s="6"/>
    </row>
    <row r="60" spans="1:5" ht="17.649999999999999">
      <c r="A60" s="9" t="s">
        <v>722</v>
      </c>
      <c r="B60" s="10" t="s">
        <v>723</v>
      </c>
      <c r="C60" s="11">
        <f>SUM(C61:C64)</f>
        <v>0</v>
      </c>
      <c r="D60" s="11">
        <f>SUM(D61:D64)</f>
        <v>0</v>
      </c>
      <c r="E60" s="6">
        <f>SUM(E61:E64)</f>
        <v>0</v>
      </c>
    </row>
    <row r="61" spans="1:5" ht="17.649999999999999">
      <c r="A61" s="9" t="s">
        <v>724</v>
      </c>
      <c r="B61" s="12" t="s">
        <v>725</v>
      </c>
      <c r="C61" s="11"/>
      <c r="D61" s="6"/>
      <c r="E61" s="6"/>
    </row>
    <row r="62" spans="1:5" ht="17.649999999999999">
      <c r="A62" s="9" t="s">
        <v>726</v>
      </c>
      <c r="B62" s="12" t="s">
        <v>727</v>
      </c>
      <c r="C62" s="11"/>
      <c r="D62" s="6"/>
      <c r="E62" s="6"/>
    </row>
    <row r="63" spans="1:5" ht="17.649999999999999">
      <c r="A63" s="9" t="s">
        <v>728</v>
      </c>
      <c r="B63" s="12" t="s">
        <v>729</v>
      </c>
      <c r="C63" s="11"/>
      <c r="D63" s="6"/>
      <c r="E63" s="6"/>
    </row>
    <row r="64" spans="1:5" ht="17.649999999999999">
      <c r="A64" s="9" t="s">
        <v>730</v>
      </c>
      <c r="B64" s="12" t="s">
        <v>731</v>
      </c>
      <c r="C64" s="11"/>
      <c r="D64" s="6"/>
      <c r="E64" s="6"/>
    </row>
    <row r="65" spans="1:5" ht="17.649999999999999">
      <c r="A65" s="9" t="s">
        <v>732</v>
      </c>
      <c r="B65" s="10" t="s">
        <v>733</v>
      </c>
      <c r="C65" s="11">
        <f>SUM(C66:C69)</f>
        <v>0</v>
      </c>
      <c r="D65" s="11">
        <f>SUM(D66:D69)</f>
        <v>271</v>
      </c>
      <c r="E65" s="6">
        <f>SUM(E66:E69)</f>
        <v>417.25</v>
      </c>
    </row>
    <row r="66" spans="1:5" ht="17.649999999999999">
      <c r="A66" s="9" t="s">
        <v>734</v>
      </c>
      <c r="B66" s="12" t="s">
        <v>735</v>
      </c>
      <c r="C66" s="11"/>
      <c r="D66" s="6"/>
      <c r="E66" s="6"/>
    </row>
    <row r="67" spans="1:5" ht="17.649999999999999">
      <c r="A67" s="9" t="s">
        <v>736</v>
      </c>
      <c r="B67" s="12" t="s">
        <v>737</v>
      </c>
      <c r="C67" s="11"/>
      <c r="D67" s="6"/>
      <c r="E67" s="6"/>
    </row>
    <row r="68" spans="1:5" ht="17.649999999999999">
      <c r="A68" s="9" t="s">
        <v>738</v>
      </c>
      <c r="B68" s="12" t="s">
        <v>739</v>
      </c>
      <c r="C68" s="11"/>
      <c r="D68" s="6"/>
      <c r="E68" s="6"/>
    </row>
    <row r="69" spans="1:5" ht="17.649999999999999">
      <c r="A69" s="9" t="s">
        <v>740</v>
      </c>
      <c r="B69" s="12" t="s">
        <v>741</v>
      </c>
      <c r="C69" s="11"/>
      <c r="D69" s="6">
        <v>271</v>
      </c>
      <c r="E69" s="6">
        <v>417.25</v>
      </c>
    </row>
  </sheetData>
  <mergeCells count="1">
    <mergeCell ref="A2:E2"/>
  </mergeCells>
  <phoneticPr fontId="40" type="noConversion"/>
  <pageMargins left="0.35763888888888901" right="0.35763888888888901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镇一般总</vt:lpstr>
      <vt:lpstr>镇一般收</vt:lpstr>
      <vt:lpstr>镇一般支</vt:lpstr>
      <vt:lpstr>镇一般支明细</vt:lpstr>
      <vt:lpstr>镇一般经济分类</vt:lpstr>
      <vt:lpstr>镇一般总!Print_Area</vt:lpstr>
      <vt:lpstr>镇一般支明细!Print_Titles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王一博</dc:creator>
  <cp:lastModifiedBy>670286365@qq.com</cp:lastModifiedBy>
  <dcterms:created xsi:type="dcterms:W3CDTF">2022-05-24T01:59:00Z</dcterms:created>
  <dcterms:modified xsi:type="dcterms:W3CDTF">2024-01-07T01:15:33Z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