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/>
  </bookViews>
  <sheets>
    <sheet name="不老屯" sheetId="1" r:id="rId1"/>
    <sheet name="Sheet2" sheetId="3" r:id="rId2"/>
  </sheets>
  <definedNames>
    <definedName name="_xlnm.Print_Area" localSheetId="0">不老屯!$A$1:$B$36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<sst xmlns="http://schemas.openxmlformats.org/spreadsheetml/2006/main" count="65" uniqueCount="64">
  <si>
    <t>2021年区与镇街一般（专项）转移支付安排情况表</t>
  </si>
  <si>
    <t>单位：万元（保留两位小数）</t>
  </si>
  <si>
    <t>项目</t>
  </si>
  <si>
    <t>不老屯镇</t>
  </si>
  <si>
    <t>总  合  计</t>
  </si>
  <si>
    <t>一般转移支付合计</t>
  </si>
  <si>
    <t>一、营改增税收返还</t>
  </si>
  <si>
    <t>二、一般性转移支付小计</t>
  </si>
  <si>
    <t>（一）体制补助</t>
  </si>
  <si>
    <t>（二）体制返还额</t>
  </si>
  <si>
    <t>（三）补助公共事业发展</t>
  </si>
  <si>
    <t>（四）结算补助</t>
  </si>
  <si>
    <t>（五）税费改革转移支付</t>
  </si>
  <si>
    <t>（六）政策性转移支付</t>
  </si>
  <si>
    <t xml:space="preserve">  1、村级公益事业转移支付</t>
  </si>
  <si>
    <t xml:space="preserve">  2、社区公益事业转移支付</t>
  </si>
  <si>
    <t xml:space="preserve">  3、基层党组织活动经费</t>
  </si>
  <si>
    <t xml:space="preserve">  4、村两委干部基本报酬</t>
  </si>
  <si>
    <t xml:space="preserve">  5、村级电力维护经费</t>
  </si>
  <si>
    <t xml:space="preserve">  6、少数民族乡补助</t>
  </si>
  <si>
    <t xml:space="preserve">  7、配合“一肩挑”退出正职村干部基本报酬和保险待遇</t>
  </si>
  <si>
    <t xml:space="preserve">  8、城管执法力量下沉经费</t>
  </si>
  <si>
    <t>（七）功能区转移支付</t>
  </si>
  <si>
    <t xml:space="preserve">  1、重点功能区转移支付</t>
  </si>
  <si>
    <t xml:space="preserve">  2、矿点治理管理员</t>
  </si>
  <si>
    <t xml:space="preserve">  3、基层文化活动经费</t>
  </si>
  <si>
    <t xml:space="preserve">  4、文化设备及资源更新运维费</t>
  </si>
  <si>
    <t>（八）其他一般性转移支付</t>
  </si>
  <si>
    <t>专项转移支付合计</t>
  </si>
  <si>
    <t>一、纪委办案经费</t>
  </si>
  <si>
    <t>二、其他专项转移支付</t>
  </si>
  <si>
    <t xml:space="preserve">  1、檀营转制人员专项经费</t>
  </si>
  <si>
    <t xml:space="preserve">  2、密云镇沙河农转工统筹金</t>
  </si>
  <si>
    <t xml:space="preserve">  3、十里堡镇双井村超转人员养老金</t>
  </si>
  <si>
    <t xml:space="preserve">  4、十里堡镇开发区征占地后村政建设</t>
  </si>
  <si>
    <t xml:space="preserve">  5、密云镇白河城市森林公园项目土地流转资金</t>
  </si>
  <si>
    <t xml:space="preserve">  6、果园街道“电子保姆”用户服务费</t>
  </si>
  <si>
    <t>2020年转移支付项目支出情况明细表</t>
  </si>
  <si>
    <t>单位：万元</t>
  </si>
  <si>
    <t>年度</t>
  </si>
  <si>
    <t>科目编码</t>
  </si>
  <si>
    <t>项目名称</t>
  </si>
  <si>
    <t>总额</t>
  </si>
  <si>
    <t>支出额</t>
  </si>
  <si>
    <t>余额</t>
  </si>
  <si>
    <t>年终结转</t>
  </si>
  <si>
    <t>备注</t>
  </si>
  <si>
    <t>功能区转移支付</t>
  </si>
  <si>
    <t>矿点治理管理员</t>
  </si>
  <si>
    <t>基层文化活动经费</t>
  </si>
  <si>
    <t>文化设备及资源更新运维费</t>
  </si>
  <si>
    <t>重点功能区转移支付资金</t>
  </si>
  <si>
    <t>小计</t>
  </si>
  <si>
    <t>政策性转移支付</t>
  </si>
  <si>
    <t>村级公益事业补助资金</t>
  </si>
  <si>
    <t>社区公益事业资金</t>
  </si>
  <si>
    <t>基层党组织活动经费</t>
  </si>
  <si>
    <t>村干部基本报酬</t>
  </si>
  <si>
    <t>电力维护</t>
  </si>
  <si>
    <t>配合“一肩挑”退出正职村干部基本报酬和保险待遇</t>
  </si>
  <si>
    <t>城管执法力量下沉经费</t>
  </si>
  <si>
    <t>专项转移支付</t>
  </si>
  <si>
    <t>纪委办案经费</t>
  </si>
  <si>
    <t>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</si>
</sst>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 "/>
    <numFmt numFmtId="177" formatCode="0.000_);[Red]\(0.000\)"/>
    <numFmt numFmtId="178" formatCode="0.00000_);[Red]\(0.00000\)"/>
    <numFmt numFmtId="179" formatCode="0.00_ "/>
  </numFmts>
  <fonts count="3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16"/>
      <name val="宋体"/>
      <charset val="134"/>
    </font>
    <font>
      <sz val="20"/>
      <name val="方正小标宋简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2" fillId="28" borderId="12" applyNumberFormat="0" applyAlignment="0" applyProtection="0">
      <alignment vertical="center"/>
    </xf>
    <xf numFmtId="0" fontId="33" fillId="28" borderId="6" applyNumberFormat="0" applyAlignment="0" applyProtection="0">
      <alignment vertical="center"/>
    </xf>
    <xf numFmtId="0" fontId="34" fillId="33" borderId="1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0" fontId="0" fillId="0" borderId="0" xfId="0" applyFill="1"/>
    <xf numFmtId="0" fontId="8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179" fontId="10" fillId="0" borderId="0" xfId="0" applyNumberFormat="1" applyFont="1" applyAlignment="1">
      <alignment shrinkToFit="1"/>
    </xf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179" fontId="12" fillId="0" borderId="2" xfId="0" applyNumberFormat="1" applyFont="1" applyFill="1" applyBorder="1" applyAlignment="1">
      <alignment horizontal="center" vertical="center" shrinkToFit="1"/>
    </xf>
    <xf numFmtId="179" fontId="12" fillId="0" borderId="2" xfId="0" applyNumberFormat="1" applyFont="1" applyFill="1" applyBorder="1" applyAlignment="1">
      <alignment horizontal="right" vertical="center" shrinkToFit="1"/>
    </xf>
    <xf numFmtId="179" fontId="12" fillId="0" borderId="2" xfId="0" applyNumberFormat="1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179" fontId="15" fillId="0" borderId="2" xfId="0" applyNumberFormat="1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vertical="center"/>
    </xf>
    <xf numFmtId="179" fontId="14" fillId="0" borderId="5" xfId="0" applyNumberFormat="1" applyFont="1" applyFill="1" applyBorder="1" applyAlignment="1" applyProtection="1">
      <alignment vertical="center"/>
      <protection locked="0"/>
    </xf>
    <xf numFmtId="179" fontId="14" fillId="0" borderId="2" xfId="0" applyNumberFormat="1" applyFont="1" applyFill="1" applyBorder="1" applyAlignment="1" applyProtection="1">
      <alignment vertical="center"/>
      <protection locked="0"/>
    </xf>
    <xf numFmtId="179" fontId="13" fillId="0" borderId="2" xfId="0" applyNumberFormat="1" applyFont="1" applyFill="1" applyBorder="1" applyAlignment="1" applyProtection="1">
      <alignment vertical="center"/>
      <protection locked="0"/>
    </xf>
    <xf numFmtId="179" fontId="10" fillId="0" borderId="2" xfId="0" applyNumberFormat="1" applyFont="1" applyFill="1" applyBorder="1" applyAlignment="1">
      <alignment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6"/>
  <sheetViews>
    <sheetView showZeros="0" tabSelected="1" view="pageBreakPreview" zoomScale="60" zoomScaleNormal="100" zoomScaleSheetLayoutView="60" workbookViewId="0">
      <selection activeCell="E11" sqref="E11"/>
    </sheetView>
  </sheetViews>
  <sheetFormatPr defaultColWidth="8.8" defaultRowHeight="21" outlineLevelCol="1"/>
  <cols>
    <col min="1" max="1" width="54.25" customWidth="1"/>
    <col min="2" max="2" width="27.25" style="34" customWidth="1"/>
  </cols>
  <sheetData>
    <row r="1" s="30" customFormat="1" ht="25.5" spans="1:2">
      <c r="A1" s="35" t="s">
        <v>0</v>
      </c>
      <c r="B1" s="35"/>
    </row>
    <row r="2" s="30" customFormat="1" customHeight="1" spans="1:2">
      <c r="A2" s="36"/>
      <c r="B2" s="37" t="s">
        <v>1</v>
      </c>
    </row>
    <row r="3" s="31" customFormat="1" ht="23.1" customHeight="1" spans="1:2">
      <c r="A3" s="38" t="s">
        <v>2</v>
      </c>
      <c r="B3" s="39" t="s">
        <v>3</v>
      </c>
    </row>
    <row r="4" s="31" customFormat="1" ht="23.1" customHeight="1" spans="1:2">
      <c r="A4" s="38" t="s">
        <v>4</v>
      </c>
      <c r="B4" s="40">
        <f>B5+B28</f>
        <v>3324.86</v>
      </c>
    </row>
    <row r="5" s="32" customFormat="1" ht="23.25" customHeight="1" spans="1:2">
      <c r="A5" s="38" t="s">
        <v>5</v>
      </c>
      <c r="B5" s="41">
        <f>B6+B7</f>
        <v>3314.86</v>
      </c>
    </row>
    <row r="6" s="33" customFormat="1" ht="23.25" customHeight="1" spans="1:2">
      <c r="A6" s="42" t="s">
        <v>6</v>
      </c>
      <c r="B6" s="41">
        <v>663.61</v>
      </c>
    </row>
    <row r="7" s="33" customFormat="1" ht="23.25" customHeight="1" spans="1:2">
      <c r="A7" s="42" t="s">
        <v>7</v>
      </c>
      <c r="B7" s="41">
        <f>B8+B9+B10+B11+B12+B13+B22+B27</f>
        <v>2651.25</v>
      </c>
    </row>
    <row r="8" s="33" customFormat="1" ht="23.25" customHeight="1" spans="1:2">
      <c r="A8" s="43" t="s">
        <v>8</v>
      </c>
      <c r="B8" s="41"/>
    </row>
    <row r="9" s="33" customFormat="1" ht="23.25" customHeight="1" spans="1:2">
      <c r="A9" s="43" t="s">
        <v>9</v>
      </c>
      <c r="B9" s="41">
        <v>591.03</v>
      </c>
    </row>
    <row r="10" s="33" customFormat="1" ht="23.25" customHeight="1" spans="1:2">
      <c r="A10" s="43" t="s">
        <v>10</v>
      </c>
      <c r="B10" s="41"/>
    </row>
    <row r="11" s="33" customFormat="1" ht="23.25" customHeight="1" spans="1:2">
      <c r="A11" s="43" t="s">
        <v>11</v>
      </c>
      <c r="B11" s="41"/>
    </row>
    <row r="12" s="33" customFormat="1" ht="23.25" customHeight="1" spans="1:2">
      <c r="A12" s="43" t="s">
        <v>12</v>
      </c>
      <c r="B12" s="41">
        <v>69.2</v>
      </c>
    </row>
    <row r="13" s="33" customFormat="1" ht="23.25" customHeight="1" spans="1:2">
      <c r="A13" s="43" t="s">
        <v>13</v>
      </c>
      <c r="B13" s="41">
        <f>SUM(B14:B21)</f>
        <v>1536.17</v>
      </c>
    </row>
    <row r="14" s="33" customFormat="1" ht="23.25" customHeight="1" spans="1:2">
      <c r="A14" s="44" t="s">
        <v>14</v>
      </c>
      <c r="B14" s="45">
        <v>584.35</v>
      </c>
    </row>
    <row r="15" s="33" customFormat="1" ht="23.25" customHeight="1" spans="1:2">
      <c r="A15" s="44" t="s">
        <v>15</v>
      </c>
      <c r="B15" s="45">
        <v>23</v>
      </c>
    </row>
    <row r="16" s="33" customFormat="1" ht="23.25" customHeight="1" spans="1:2">
      <c r="A16" s="44" t="s">
        <v>16</v>
      </c>
      <c r="B16" s="45">
        <f>120+310</f>
        <v>430</v>
      </c>
    </row>
    <row r="17" s="33" customFormat="1" ht="23.25" customHeight="1" spans="1:2">
      <c r="A17" s="44" t="s">
        <v>17</v>
      </c>
      <c r="B17" s="45">
        <v>384.8</v>
      </c>
    </row>
    <row r="18" s="33" customFormat="1" ht="23.25" customHeight="1" spans="1:2">
      <c r="A18" s="44" t="s">
        <v>18</v>
      </c>
      <c r="B18" s="45">
        <v>47</v>
      </c>
    </row>
    <row r="19" s="33" customFormat="1" ht="23.25" customHeight="1" spans="1:2">
      <c r="A19" s="44" t="s">
        <v>19</v>
      </c>
      <c r="B19" s="45"/>
    </row>
    <row r="20" s="33" customFormat="1" ht="23.25" customHeight="1" spans="1:2">
      <c r="A20" s="46" t="s">
        <v>20</v>
      </c>
      <c r="B20" s="45">
        <v>12.22</v>
      </c>
    </row>
    <row r="21" s="33" customFormat="1" ht="23.25" customHeight="1" spans="1:2">
      <c r="A21" s="46" t="s">
        <v>21</v>
      </c>
      <c r="B21" s="45">
        <v>54.8</v>
      </c>
    </row>
    <row r="22" s="33" customFormat="1" ht="23.25" customHeight="1" spans="1:2">
      <c r="A22" s="43" t="s">
        <v>22</v>
      </c>
      <c r="B22" s="41">
        <f>SUM(B23:B26)</f>
        <v>454.85</v>
      </c>
    </row>
    <row r="23" s="33" customFormat="1" ht="23.25" customHeight="1" spans="1:2">
      <c r="A23" s="47" t="s">
        <v>23</v>
      </c>
      <c r="B23" s="45">
        <v>307.85</v>
      </c>
    </row>
    <row r="24" s="33" customFormat="1" ht="23.25" customHeight="1" spans="1:2">
      <c r="A24" s="48" t="s">
        <v>24</v>
      </c>
      <c r="B24" s="45">
        <v>121.2</v>
      </c>
    </row>
    <row r="25" s="33" customFormat="1" ht="23.25" customHeight="1" spans="1:2">
      <c r="A25" s="49" t="s">
        <v>25</v>
      </c>
      <c r="B25" s="45">
        <v>21.2</v>
      </c>
    </row>
    <row r="26" s="33" customFormat="1" ht="23.25" customHeight="1" spans="1:2">
      <c r="A26" s="49" t="s">
        <v>26</v>
      </c>
      <c r="B26" s="45">
        <v>4.6</v>
      </c>
    </row>
    <row r="27" s="33" customFormat="1" ht="23.25" customHeight="1" spans="1:2">
      <c r="A27" s="50" t="s">
        <v>27</v>
      </c>
      <c r="B27" s="41"/>
    </row>
    <row r="28" s="30" customFormat="1" ht="22.5" customHeight="1" spans="1:2">
      <c r="A28" s="38" t="s">
        <v>28</v>
      </c>
      <c r="B28" s="45">
        <f>SUM(B29:B31)</f>
        <v>10</v>
      </c>
    </row>
    <row r="29" s="30" customFormat="1" ht="22.5" customHeight="1" spans="1:2">
      <c r="A29" s="42" t="s">
        <v>29</v>
      </c>
      <c r="B29" s="45">
        <v>10</v>
      </c>
    </row>
    <row r="30" s="30" customFormat="1" ht="22.5" customHeight="1" spans="1:2">
      <c r="A30" s="42" t="s">
        <v>30</v>
      </c>
      <c r="B30" s="45">
        <f>SUM(B31:B33)</f>
        <v>0</v>
      </c>
    </row>
    <row r="31" s="30" customFormat="1" ht="22.5" customHeight="1" spans="1:2">
      <c r="A31" s="49" t="s">
        <v>31</v>
      </c>
      <c r="B31" s="45"/>
    </row>
    <row r="32" s="30" customFormat="1" ht="22.5" customHeight="1" spans="1:2">
      <c r="A32" s="49" t="s">
        <v>32</v>
      </c>
      <c r="B32" s="45"/>
    </row>
    <row r="33" s="30" customFormat="1" ht="22.5" customHeight="1" spans="1:2">
      <c r="A33" s="49" t="s">
        <v>33</v>
      </c>
      <c r="B33" s="45"/>
    </row>
    <row r="34" s="30" customFormat="1" ht="22.5" customHeight="1" spans="1:2">
      <c r="A34" s="49" t="s">
        <v>34</v>
      </c>
      <c r="B34" s="45"/>
    </row>
    <row r="35" s="30" customFormat="1" spans="1:2">
      <c r="A35" s="49" t="s">
        <v>35</v>
      </c>
      <c r="B35" s="51"/>
    </row>
    <row r="36" s="30" customFormat="1" spans="1:2">
      <c r="A36" s="47" t="s">
        <v>36</v>
      </c>
      <c r="B36" s="51"/>
    </row>
  </sheetData>
  <mergeCells count="1">
    <mergeCell ref="A1:B1"/>
  </mergeCells>
  <printOptions horizontalCentered="1"/>
  <pageMargins left="0.669291338582677" right="0.5" top="0.748031496062992" bottom="0.708661417322835" header="0.511811023622047" footer="0.511811023622047"/>
  <pageSetup paperSize="9" scale="91" fitToWidth="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7" workbookViewId="0">
      <selection activeCell="B13" sqref="B13"/>
    </sheetView>
  </sheetViews>
  <sheetFormatPr defaultColWidth="9" defaultRowHeight="14" outlineLevelCol="7"/>
  <cols>
    <col min="1" max="2" width="12.0833333333333" style="1" customWidth="1"/>
    <col min="3" max="3" width="35.5833333333333" style="1" customWidth="1"/>
    <col min="4" max="4" width="14.5" style="2" customWidth="1"/>
    <col min="5" max="5" width="15.8333333333333" style="2" customWidth="1"/>
    <col min="6" max="6" width="17.5" style="2" customWidth="1"/>
    <col min="7" max="7" width="12.8333333333333" style="3" hidden="1" customWidth="1"/>
    <col min="8" max="8" width="14.3333333333333" style="1" customWidth="1"/>
    <col min="9" max="9" width="11.6666666666667" style="1"/>
    <col min="10" max="16384" width="9" style="1"/>
  </cols>
  <sheetData>
    <row r="1" s="1" customFormat="1" ht="34" customHeight="1" spans="1:8">
      <c r="A1" s="4" t="s">
        <v>37</v>
      </c>
      <c r="B1" s="4"/>
      <c r="C1" s="4"/>
      <c r="D1" s="4"/>
      <c r="E1" s="4"/>
      <c r="F1" s="4"/>
      <c r="G1" s="4"/>
      <c r="H1" s="4"/>
    </row>
    <row r="2" s="1" customFormat="1" spans="1:8">
      <c r="A2" s="5"/>
      <c r="B2" s="5"/>
      <c r="C2" s="5"/>
      <c r="D2" s="6"/>
      <c r="E2" s="6"/>
      <c r="F2" s="7" t="s">
        <v>38</v>
      </c>
      <c r="G2" s="7"/>
      <c r="H2" s="7"/>
    </row>
    <row r="3" s="1" customFormat="1" ht="24" customHeight="1" spans="1:8">
      <c r="A3" s="8" t="s">
        <v>39</v>
      </c>
      <c r="B3" s="8" t="s">
        <v>40</v>
      </c>
      <c r="C3" s="8" t="s">
        <v>41</v>
      </c>
      <c r="D3" s="9" t="s">
        <v>42</v>
      </c>
      <c r="E3" s="9" t="s">
        <v>43</v>
      </c>
      <c r="F3" s="9" t="s">
        <v>44</v>
      </c>
      <c r="G3" s="10" t="s">
        <v>45</v>
      </c>
      <c r="H3" s="8" t="s">
        <v>46</v>
      </c>
    </row>
    <row r="4" s="1" customFormat="1" ht="24" customHeight="1" spans="1:8">
      <c r="A4" s="11" t="s">
        <v>47</v>
      </c>
      <c r="B4" s="12">
        <v>2129999</v>
      </c>
      <c r="C4" s="12" t="s">
        <v>48</v>
      </c>
      <c r="D4" s="13">
        <v>121.2</v>
      </c>
      <c r="E4" s="14"/>
      <c r="F4" s="15">
        <f t="shared" ref="F4:F19" si="0">D4-E4</f>
        <v>121.2</v>
      </c>
      <c r="G4" s="16"/>
      <c r="H4" s="17"/>
    </row>
    <row r="5" s="1" customFormat="1" ht="24" customHeight="1" spans="1:8">
      <c r="A5" s="11"/>
      <c r="B5" s="18">
        <v>2079999</v>
      </c>
      <c r="C5" s="18" t="s">
        <v>49</v>
      </c>
      <c r="D5" s="13">
        <v>21.2</v>
      </c>
      <c r="E5" s="14"/>
      <c r="F5" s="14">
        <f t="shared" si="0"/>
        <v>21.2</v>
      </c>
      <c r="G5" s="16"/>
      <c r="H5" s="19"/>
    </row>
    <row r="6" s="1" customFormat="1" ht="24" customHeight="1" spans="1:8">
      <c r="A6" s="11"/>
      <c r="B6" s="18">
        <v>2079999</v>
      </c>
      <c r="C6" s="18" t="s">
        <v>50</v>
      </c>
      <c r="D6" s="13">
        <v>4.6</v>
      </c>
      <c r="E6" s="14"/>
      <c r="F6" s="14">
        <f t="shared" si="0"/>
        <v>4.6</v>
      </c>
      <c r="G6" s="16"/>
      <c r="H6" s="17"/>
    </row>
    <row r="7" s="1" customFormat="1" ht="24" customHeight="1" spans="1:8">
      <c r="A7" s="20"/>
      <c r="B7" s="12">
        <v>2129999</v>
      </c>
      <c r="C7" s="12" t="s">
        <v>51</v>
      </c>
      <c r="D7" s="21">
        <v>307.85</v>
      </c>
      <c r="E7" s="14"/>
      <c r="F7" s="15">
        <f t="shared" si="0"/>
        <v>307.85</v>
      </c>
      <c r="G7" s="16"/>
      <c r="H7" s="17"/>
    </row>
    <row r="8" s="1" customFormat="1" ht="24" customHeight="1" spans="1:8">
      <c r="A8" s="20"/>
      <c r="B8" s="8"/>
      <c r="C8" s="8" t="s">
        <v>52</v>
      </c>
      <c r="D8" s="22">
        <f>SUM(D4:D7)</f>
        <v>454.85</v>
      </c>
      <c r="E8" s="22">
        <f>SUM(E4:E7)</f>
        <v>0</v>
      </c>
      <c r="F8" s="15">
        <f t="shared" si="0"/>
        <v>454.85</v>
      </c>
      <c r="G8" s="16"/>
      <c r="H8" s="17"/>
    </row>
    <row r="9" s="1" customFormat="1" ht="24" customHeight="1" spans="1:8">
      <c r="A9" s="23" t="s">
        <v>53</v>
      </c>
      <c r="B9" s="12">
        <v>2130126</v>
      </c>
      <c r="C9" s="12" t="s">
        <v>54</v>
      </c>
      <c r="D9" s="21">
        <v>584.35</v>
      </c>
      <c r="E9" s="24"/>
      <c r="F9" s="15">
        <f t="shared" si="0"/>
        <v>584.35</v>
      </c>
      <c r="G9" s="16"/>
      <c r="H9" s="25"/>
    </row>
    <row r="10" s="1" customFormat="1" ht="24" customHeight="1" spans="1:8">
      <c r="A10" s="23"/>
      <c r="B10" s="12">
        <v>2129999</v>
      </c>
      <c r="C10" s="12" t="s">
        <v>55</v>
      </c>
      <c r="D10" s="21">
        <v>23</v>
      </c>
      <c r="E10" s="24"/>
      <c r="F10" s="15">
        <f t="shared" si="0"/>
        <v>23</v>
      </c>
      <c r="G10" s="16"/>
      <c r="H10" s="25"/>
    </row>
    <row r="11" s="1" customFormat="1" ht="24" customHeight="1" spans="1:8">
      <c r="A11" s="23"/>
      <c r="B11" s="12">
        <v>2013202</v>
      </c>
      <c r="C11" s="12" t="s">
        <v>56</v>
      </c>
      <c r="D11" s="21">
        <v>430</v>
      </c>
      <c r="E11" s="24"/>
      <c r="F11" s="15">
        <f t="shared" si="0"/>
        <v>430</v>
      </c>
      <c r="G11" s="16"/>
      <c r="H11" s="25"/>
    </row>
    <row r="12" s="1" customFormat="1" ht="24" customHeight="1" spans="1:8">
      <c r="A12" s="23"/>
      <c r="B12" s="12">
        <v>2019999</v>
      </c>
      <c r="C12" s="12" t="s">
        <v>57</v>
      </c>
      <c r="D12" s="21">
        <v>384.8</v>
      </c>
      <c r="E12" s="24"/>
      <c r="F12" s="15">
        <f t="shared" si="0"/>
        <v>384.8</v>
      </c>
      <c r="G12" s="16"/>
      <c r="H12" s="19"/>
    </row>
    <row r="13" s="1" customFormat="1" ht="24" customHeight="1" spans="1:8">
      <c r="A13" s="23"/>
      <c r="B13" s="12">
        <v>2129999</v>
      </c>
      <c r="C13" s="12" t="s">
        <v>58</v>
      </c>
      <c r="D13" s="21">
        <v>47</v>
      </c>
      <c r="E13" s="24"/>
      <c r="F13" s="15">
        <f t="shared" si="0"/>
        <v>47</v>
      </c>
      <c r="G13" s="16"/>
      <c r="H13" s="19"/>
    </row>
    <row r="14" s="1" customFormat="1" ht="24" customHeight="1" spans="1:8">
      <c r="A14" s="23"/>
      <c r="B14" s="12">
        <v>2019999</v>
      </c>
      <c r="C14" s="26" t="s">
        <v>59</v>
      </c>
      <c r="D14" s="21">
        <v>12.22</v>
      </c>
      <c r="E14" s="24"/>
      <c r="F14" s="15">
        <f t="shared" si="0"/>
        <v>12.22</v>
      </c>
      <c r="G14" s="16"/>
      <c r="H14" s="19"/>
    </row>
    <row r="15" s="1" customFormat="1" ht="24" customHeight="1" spans="1:8">
      <c r="A15" s="23"/>
      <c r="B15" s="12"/>
      <c r="C15" s="26" t="s">
        <v>60</v>
      </c>
      <c r="D15" s="21">
        <v>54.8</v>
      </c>
      <c r="E15" s="24"/>
      <c r="F15" s="15"/>
      <c r="G15" s="16"/>
      <c r="H15" s="19"/>
    </row>
    <row r="16" s="1" customFormat="1" ht="22" customHeight="1" spans="1:8">
      <c r="A16" s="23"/>
      <c r="B16" s="8"/>
      <c r="C16" s="8" t="s">
        <v>52</v>
      </c>
      <c r="D16" s="27">
        <f>SUM(D9:D15)</f>
        <v>1536.17</v>
      </c>
      <c r="E16" s="27">
        <f>SUM(E9:E14)</f>
        <v>0</v>
      </c>
      <c r="F16" s="15">
        <f>D16-E16</f>
        <v>1536.17</v>
      </c>
      <c r="G16" s="16"/>
      <c r="H16" s="25"/>
    </row>
    <row r="17" s="1" customFormat="1" spans="1:8">
      <c r="A17" s="25" t="s">
        <v>61</v>
      </c>
      <c r="B17" s="25">
        <v>2011199</v>
      </c>
      <c r="C17" s="12" t="s">
        <v>62</v>
      </c>
      <c r="D17" s="28">
        <v>10</v>
      </c>
      <c r="E17" s="29"/>
      <c r="F17" s="29">
        <f>D17-E17</f>
        <v>10</v>
      </c>
      <c r="G17" s="10"/>
      <c r="H17" s="8"/>
    </row>
    <row r="18" s="1" customFormat="1" spans="3:8">
      <c r="C18" s="1" t="s">
        <v>63</v>
      </c>
      <c r="D18" s="2">
        <f>D8+D16+D17</f>
        <v>2001.02</v>
      </c>
      <c r="E18" s="2">
        <f>E8+E16+E17</f>
        <v>0</v>
      </c>
      <c r="F18" s="2">
        <f>D18-E18</f>
        <v>2001.02</v>
      </c>
      <c r="G18" s="3"/>
      <c r="H18" s="5"/>
    </row>
    <row r="19" s="1" customFormat="1" spans="4:8">
      <c r="D19" s="2"/>
      <c r="E19" s="2"/>
      <c r="F19" s="6"/>
      <c r="G19" s="6"/>
      <c r="H19" s="6"/>
    </row>
  </sheetData>
  <mergeCells count="5">
    <mergeCell ref="A1:H1"/>
    <mergeCell ref="F2:H2"/>
    <mergeCell ref="F19:H19"/>
    <mergeCell ref="A4:A7"/>
    <mergeCell ref="A9:A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不老屯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冯军英</dc:creator>
  <cp:lastModifiedBy>lenovo</cp:lastModifiedBy>
  <dcterms:created xsi:type="dcterms:W3CDTF">2020-12-09T02:21:00Z</dcterms:created>
  <dcterms:modified xsi:type="dcterms:W3CDTF">2022-09-01T06:09:56Z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