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镇公开" sheetId="26" r:id="rId1"/>
  </sheets>
  <calcPr calcId="144525"/>
</workbook>
</file>

<file path=xl/sharedStrings.xml><?xml version="1.0" encoding="utf-8"?>
<sst xmlns="http://schemas.openxmlformats.org/spreadsheetml/2006/main" count="80" uniqueCount="51">
  <si>
    <t>（ 2025）年（5）月密云区新城子镇（街道）级民政资金公开</t>
  </si>
  <si>
    <t>监督电话：81022416</t>
  </si>
  <si>
    <t>金额单位：元</t>
  </si>
  <si>
    <t>各村名称</t>
  </si>
  <si>
    <t>金额总计</t>
  </si>
  <si>
    <t>抚恤补助及社会福利救济资金</t>
  </si>
  <si>
    <t>临时性救助资金</t>
  </si>
  <si>
    <t>社会    福利    事业    专项    补助    资金</t>
  </si>
  <si>
    <t>金额合计</t>
  </si>
  <si>
    <t>城镇低保</t>
  </si>
  <si>
    <t>农村低保（含精简退职人员）</t>
  </si>
  <si>
    <t>城市特困人员供养</t>
  </si>
  <si>
    <t>农村特困           人员供养</t>
  </si>
  <si>
    <t>城乡低收入家庭16周岁及以下未成年人和16周岁以上接受全日制本科及以下学历教育的在校学生和重病人员生活补贴项目资金</t>
  </si>
  <si>
    <t>困难老年人生活补贴</t>
  </si>
  <si>
    <t>高龄老人津贴</t>
  </si>
  <si>
    <t>征地超转    人员生活    补助</t>
  </si>
  <si>
    <t>困境儿童生活费</t>
  </si>
  <si>
    <t>困难残疾人生活补贴</t>
  </si>
  <si>
    <t>重度残疾人护理补贴</t>
  </si>
  <si>
    <t>失能老年人护理补贴</t>
  </si>
  <si>
    <t>金  额    合  计</t>
  </si>
  <si>
    <t>临时救助</t>
  </si>
  <si>
    <t>建房救助</t>
  </si>
  <si>
    <t>教育救助</t>
  </si>
  <si>
    <t>捐赠资金支出</t>
  </si>
  <si>
    <t>人数</t>
  </si>
  <si>
    <t>金额</t>
  </si>
  <si>
    <t>户数</t>
  </si>
  <si>
    <t>总计</t>
  </si>
  <si>
    <t>花园村</t>
  </si>
  <si>
    <t>大角峪村</t>
  </si>
  <si>
    <t>曹家路村</t>
  </si>
  <si>
    <t>蔡家甸村</t>
  </si>
  <si>
    <t>东沟村</t>
  </si>
  <si>
    <t>崔家峪村</t>
  </si>
  <si>
    <t>二道沟村</t>
  </si>
  <si>
    <t>头道沟村</t>
  </si>
  <si>
    <t>小口村</t>
  </si>
  <si>
    <t>遥桥峪村</t>
  </si>
  <si>
    <t>新城子村</t>
  </si>
  <si>
    <t>巴各庄村</t>
  </si>
  <si>
    <t>太古石村</t>
  </si>
  <si>
    <t>吉家营村</t>
  </si>
  <si>
    <t>苏家峪村</t>
  </si>
  <si>
    <t>坡头村</t>
  </si>
  <si>
    <t>大树洼村</t>
  </si>
  <si>
    <t>塔沟村</t>
  </si>
  <si>
    <t xml:space="preserve">      填报人：</t>
  </si>
  <si>
    <t>主管审核：</t>
  </si>
  <si>
    <t>领导审核：</t>
  </si>
</sst>
</file>

<file path=xl/styles.xml><?xml version="1.0" encoding="utf-8"?>
<styleSheet xmlns="http://schemas.openxmlformats.org/spreadsheetml/2006/main">
  <numFmts count="6">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_ "/>
    <numFmt numFmtId="177" formatCode="0.00_);[Red]\(0.00\)"/>
  </numFmts>
  <fonts count="38">
    <font>
      <sz val="11"/>
      <color indexed="8"/>
      <name val="宋体"/>
      <charset val="134"/>
    </font>
    <font>
      <sz val="11"/>
      <color theme="1"/>
      <name val="宋体"/>
      <charset val="134"/>
    </font>
    <font>
      <sz val="11"/>
      <name val="宋体"/>
      <charset val="134"/>
    </font>
    <font>
      <b/>
      <sz val="11"/>
      <color theme="1"/>
      <name val="宋体"/>
      <charset val="134"/>
    </font>
    <font>
      <sz val="11"/>
      <color rgb="FFFF0000"/>
      <name val="宋体"/>
      <charset val="134"/>
    </font>
    <font>
      <sz val="24"/>
      <color theme="1"/>
      <name val="黑体"/>
      <charset val="134"/>
    </font>
    <font>
      <sz val="14"/>
      <color theme="1"/>
      <name val="宋体"/>
      <charset val="134"/>
    </font>
    <font>
      <b/>
      <sz val="12"/>
      <color theme="1"/>
      <name val="宋体"/>
      <charset val="134"/>
    </font>
    <font>
      <b/>
      <sz val="12"/>
      <name val="宋体"/>
      <charset val="134"/>
    </font>
    <font>
      <sz val="12"/>
      <color theme="1"/>
      <name val="宋体"/>
      <charset val="134"/>
    </font>
    <font>
      <sz val="12"/>
      <name val="宋体"/>
      <charset val="0"/>
      <scheme val="minor"/>
    </font>
    <font>
      <b/>
      <sz val="9"/>
      <color theme="1"/>
      <name val="宋体"/>
      <charset val="134"/>
    </font>
    <font>
      <sz val="24"/>
      <color rgb="FFFF0000"/>
      <name val="黑体"/>
      <charset val="134"/>
    </font>
    <font>
      <b/>
      <sz val="12"/>
      <color rgb="FFFF0000"/>
      <name val="宋体"/>
      <charset val="134"/>
    </font>
    <font>
      <sz val="12"/>
      <name val="宋体"/>
      <charset val="134"/>
    </font>
    <font>
      <sz val="14"/>
      <color rgb="FFFF0000"/>
      <name val="宋体"/>
      <charset val="134"/>
    </font>
    <font>
      <b/>
      <sz val="14"/>
      <color theme="1"/>
      <name val="宋体"/>
      <charset val="134"/>
    </font>
    <font>
      <b/>
      <sz val="24"/>
      <color theme="1"/>
      <name val="宋体"/>
      <charset val="134"/>
    </font>
    <font>
      <sz val="24"/>
      <color theme="1"/>
      <name val="宋体"/>
      <charset val="134"/>
    </font>
    <font>
      <sz val="11"/>
      <color theme="1"/>
      <name val="宋体"/>
      <charset val="134"/>
      <scheme val="minor"/>
    </font>
    <font>
      <sz val="11"/>
      <color indexed="62"/>
      <name val="宋体"/>
      <charset val="134"/>
    </font>
    <font>
      <b/>
      <sz val="13"/>
      <color indexed="56"/>
      <name val="宋体"/>
      <charset val="134"/>
    </font>
    <font>
      <sz val="11"/>
      <color indexed="20"/>
      <name val="宋体"/>
      <charset val="134"/>
    </font>
    <font>
      <b/>
      <sz val="11"/>
      <color indexed="9"/>
      <name val="宋体"/>
      <charset val="134"/>
    </font>
    <font>
      <sz val="11"/>
      <color indexed="9"/>
      <name val="宋体"/>
      <charset val="134"/>
    </font>
    <font>
      <b/>
      <sz val="11"/>
      <color indexed="52"/>
      <name val="宋体"/>
      <charset val="134"/>
    </font>
    <font>
      <sz val="11"/>
      <color indexed="52"/>
      <name val="宋体"/>
      <charset val="134"/>
    </font>
    <font>
      <b/>
      <sz val="11"/>
      <color indexed="56"/>
      <name val="宋体"/>
      <charset val="134"/>
    </font>
    <font>
      <u/>
      <sz val="11"/>
      <color rgb="FF0000FF"/>
      <name val="宋体"/>
      <charset val="0"/>
      <scheme val="minor"/>
    </font>
    <font>
      <u/>
      <sz val="11"/>
      <color rgb="FF800080"/>
      <name val="宋体"/>
      <charset val="0"/>
      <scheme val="minor"/>
    </font>
    <font>
      <sz val="11"/>
      <color indexed="60"/>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1"/>
      <color indexed="63"/>
      <name val="宋体"/>
      <charset val="134"/>
    </font>
    <font>
      <b/>
      <sz val="11"/>
      <color indexed="8"/>
      <name val="宋体"/>
      <charset val="134"/>
    </font>
    <font>
      <sz val="11"/>
      <color indexed="17"/>
      <name val="宋体"/>
      <charset val="134"/>
    </font>
  </fonts>
  <fills count="25">
    <fill>
      <patternFill patternType="none"/>
    </fill>
    <fill>
      <patternFill patternType="gray125"/>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46"/>
        <bgColor indexed="64"/>
      </patternFill>
    </fill>
    <fill>
      <patternFill patternType="solid">
        <fgColor indexed="27"/>
        <bgColor indexed="64"/>
      </patternFill>
    </fill>
    <fill>
      <patternFill patternType="solid">
        <fgColor indexed="45"/>
        <bgColor indexed="64"/>
      </patternFill>
    </fill>
    <fill>
      <patternFill patternType="solid">
        <fgColor indexed="44"/>
        <bgColor indexed="64"/>
      </patternFill>
    </fill>
    <fill>
      <patternFill patternType="solid">
        <fgColor indexed="55"/>
        <bgColor indexed="64"/>
      </patternFill>
    </fill>
    <fill>
      <patternFill patternType="solid">
        <fgColor indexed="11"/>
        <bgColor indexed="64"/>
      </patternFill>
    </fill>
    <fill>
      <patternFill patternType="solid">
        <fgColor indexed="53"/>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51"/>
        <bgColor indexed="64"/>
      </patternFill>
    </fill>
    <fill>
      <patternFill patternType="solid">
        <fgColor indexed="30"/>
        <bgColor indexed="64"/>
      </patternFill>
    </fill>
    <fill>
      <patternFill patternType="solid">
        <fgColor indexed="43"/>
        <bgColor indexed="64"/>
      </patternFill>
    </fill>
    <fill>
      <patternFill patternType="solid">
        <fgColor indexed="36"/>
        <bgColor indexed="64"/>
      </patternFill>
    </fill>
    <fill>
      <patternFill patternType="solid">
        <fgColor indexed="29"/>
        <bgColor indexed="64"/>
      </patternFill>
    </fill>
    <fill>
      <patternFill patternType="solid">
        <fgColor indexed="49"/>
        <bgColor indexed="64"/>
      </patternFill>
    </fill>
    <fill>
      <patternFill patternType="solid">
        <fgColor indexed="57"/>
        <bgColor indexed="64"/>
      </patternFill>
    </fill>
    <fill>
      <patternFill patternType="solid">
        <fgColor indexed="62"/>
        <bgColor indexed="64"/>
      </patternFill>
    </fill>
    <fill>
      <patternFill patternType="solid">
        <fgColor indexed="10"/>
        <bgColor indexed="64"/>
      </patternFill>
    </fill>
    <fill>
      <patternFill patternType="solid">
        <fgColor indexed="52"/>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30"/>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3">
    <xf numFmtId="0" fontId="0" fillId="0" borderId="0">
      <alignment vertical="center"/>
    </xf>
    <xf numFmtId="42" fontId="19" fillId="0" borderId="0" applyFont="0" applyFill="0" applyBorder="0" applyAlignment="0" applyProtection="0">
      <alignment vertical="center"/>
    </xf>
    <xf numFmtId="0" fontId="0" fillId="14" borderId="0" applyNumberFormat="0" applyBorder="0" applyAlignment="0" applyProtection="0">
      <alignment vertical="center"/>
    </xf>
    <xf numFmtId="0" fontId="20" fillId="4" borderId="12"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0" fillId="10" borderId="0" applyNumberFormat="0" applyBorder="0" applyAlignment="0" applyProtection="0">
      <alignment vertical="center"/>
    </xf>
    <xf numFmtId="0" fontId="22" fillId="7" borderId="0" applyNumberFormat="0" applyBorder="0" applyAlignment="0" applyProtection="0">
      <alignment vertical="center"/>
    </xf>
    <xf numFmtId="43" fontId="19" fillId="0" borderId="0" applyFont="0" applyFill="0" applyBorder="0" applyAlignment="0" applyProtection="0">
      <alignment vertical="center"/>
    </xf>
    <xf numFmtId="0" fontId="24" fillId="10" borderId="0" applyNumberFormat="0" applyBorder="0" applyAlignment="0" applyProtection="0">
      <alignment vertical="center"/>
    </xf>
    <xf numFmtId="0" fontId="28" fillId="0" borderId="0" applyNumberFormat="0" applyFill="0" applyBorder="0" applyAlignment="0" applyProtection="0">
      <alignment vertical="center"/>
    </xf>
    <xf numFmtId="9" fontId="19"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3" borderId="11" applyNumberFormat="0" applyFont="0" applyAlignment="0" applyProtection="0">
      <alignment vertical="center"/>
    </xf>
    <xf numFmtId="0" fontId="24" fillId="19" borderId="0" applyNumberFormat="0" applyBorder="0" applyAlignment="0" applyProtection="0">
      <alignment vertical="center"/>
    </xf>
    <xf numFmtId="0" fontId="2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7" applyNumberFormat="0" applyFill="0" applyAlignment="0" applyProtection="0">
      <alignment vertical="center"/>
    </xf>
    <xf numFmtId="0" fontId="21" fillId="0" borderId="13" applyNumberFormat="0" applyFill="0" applyAlignment="0" applyProtection="0">
      <alignment vertical="center"/>
    </xf>
    <xf numFmtId="0" fontId="24" fillId="16" borderId="0" applyNumberFormat="0" applyBorder="0" applyAlignment="0" applyProtection="0">
      <alignment vertical="center"/>
    </xf>
    <xf numFmtId="0" fontId="27" fillId="0" borderId="16" applyNumberFormat="0" applyFill="0" applyAlignment="0" applyProtection="0">
      <alignment vertical="center"/>
    </xf>
    <xf numFmtId="0" fontId="24" fillId="18" borderId="0" applyNumberFormat="0" applyBorder="0" applyAlignment="0" applyProtection="0">
      <alignment vertical="center"/>
    </xf>
    <xf numFmtId="0" fontId="35" fillId="13" borderId="18" applyNumberFormat="0" applyAlignment="0" applyProtection="0">
      <alignment vertical="center"/>
    </xf>
    <xf numFmtId="0" fontId="25" fillId="13" borderId="12" applyNumberFormat="0" applyAlignment="0" applyProtection="0">
      <alignment vertical="center"/>
    </xf>
    <xf numFmtId="0" fontId="23" fillId="9" borderId="14" applyNumberFormat="0" applyAlignment="0" applyProtection="0">
      <alignment vertical="center"/>
    </xf>
    <xf numFmtId="0" fontId="0" fillId="4" borderId="0" applyNumberFormat="0" applyBorder="0" applyAlignment="0" applyProtection="0">
      <alignment vertical="center"/>
    </xf>
    <xf numFmtId="0" fontId="24" fillId="23" borderId="0" applyNumberFormat="0" applyBorder="0" applyAlignment="0" applyProtection="0">
      <alignment vertical="center"/>
    </xf>
    <xf numFmtId="0" fontId="26" fillId="0" borderId="15" applyNumberFormat="0" applyFill="0" applyAlignment="0" applyProtection="0">
      <alignment vertical="center"/>
    </xf>
    <xf numFmtId="0" fontId="36" fillId="0" borderId="19" applyNumberFormat="0" applyFill="0" applyAlignment="0" applyProtection="0">
      <alignment vertical="center"/>
    </xf>
    <xf numFmtId="0" fontId="37" fillId="14" borderId="0" applyNumberFormat="0" applyBorder="0" applyAlignment="0" applyProtection="0">
      <alignment vertical="center"/>
    </xf>
    <xf numFmtId="0" fontId="30" fillId="17" borderId="0" applyNumberFormat="0" applyBorder="0" applyAlignment="0" applyProtection="0">
      <alignment vertical="center"/>
    </xf>
    <xf numFmtId="0" fontId="0" fillId="6" borderId="0" applyNumberFormat="0" applyBorder="0" applyAlignment="0" applyProtection="0">
      <alignment vertical="center"/>
    </xf>
    <xf numFmtId="0" fontId="24" fillId="22" borderId="0" applyNumberFormat="0" applyBorder="0" applyAlignment="0" applyProtection="0">
      <alignment vertical="center"/>
    </xf>
    <xf numFmtId="0" fontId="0" fillId="12" borderId="0" applyNumberFormat="0" applyBorder="0" applyAlignment="0" applyProtection="0">
      <alignment vertical="center"/>
    </xf>
    <xf numFmtId="0" fontId="0" fillId="8" borderId="0" applyNumberFormat="0" applyBorder="0" applyAlignment="0" applyProtection="0">
      <alignment vertical="center"/>
    </xf>
    <xf numFmtId="0" fontId="0" fillId="7" borderId="0" applyNumberFormat="0" applyBorder="0" applyAlignment="0" applyProtection="0">
      <alignment vertical="center"/>
    </xf>
    <xf numFmtId="0" fontId="0" fillId="19" borderId="0" applyNumberFormat="0" applyBorder="0" applyAlignment="0" applyProtection="0">
      <alignment vertical="center"/>
    </xf>
    <xf numFmtId="0" fontId="24" fillId="21" borderId="0" applyNumberFormat="0" applyBorder="0" applyAlignment="0" applyProtection="0">
      <alignment vertical="center"/>
    </xf>
    <xf numFmtId="0" fontId="24" fillId="18"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24" fillId="20" borderId="0" applyNumberFormat="0" applyBorder="0" applyAlignment="0" applyProtection="0">
      <alignment vertical="center"/>
    </xf>
    <xf numFmtId="0" fontId="0" fillId="8" borderId="0" applyNumberFormat="0" applyBorder="0" applyAlignment="0" applyProtection="0">
      <alignment vertical="center"/>
    </xf>
    <xf numFmtId="0" fontId="24" fillId="20" borderId="0" applyNumberFormat="0" applyBorder="0" applyAlignment="0" applyProtection="0">
      <alignment vertical="center"/>
    </xf>
    <xf numFmtId="0" fontId="24" fillId="11" borderId="0" applyNumberFormat="0" applyBorder="0" applyAlignment="0" applyProtection="0">
      <alignment vertical="center"/>
    </xf>
    <xf numFmtId="0" fontId="0" fillId="15" borderId="0" applyNumberFormat="0" applyBorder="0" applyAlignment="0" applyProtection="0">
      <alignment vertical="center"/>
    </xf>
    <xf numFmtId="0" fontId="24" fillId="24"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cellStyleXfs>
  <cellXfs count="48">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177" fontId="1" fillId="0" borderId="0" xfId="0" applyNumberFormat="1"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left"/>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8" fillId="0" borderId="8" xfId="0" applyFont="1" applyBorder="1" applyAlignment="1">
      <alignment horizontal="center" vertical="center"/>
    </xf>
    <xf numFmtId="0" fontId="8" fillId="0" borderId="8" xfId="0" applyFont="1" applyBorder="1" applyAlignment="1">
      <alignment horizontal="center" vertical="center" wrapText="1"/>
    </xf>
    <xf numFmtId="0" fontId="7" fillId="0" borderId="8" xfId="0" applyFont="1" applyBorder="1" applyAlignment="1"/>
    <xf numFmtId="0" fontId="7" fillId="0" borderId="8" xfId="0" applyFont="1" applyBorder="1" applyAlignment="1">
      <alignment horizontal="center" vertical="center"/>
    </xf>
    <xf numFmtId="0" fontId="9" fillId="0" borderId="8" xfId="0" applyFont="1" applyBorder="1" applyAlignment="1">
      <alignment horizontal="center"/>
    </xf>
    <xf numFmtId="176" fontId="10" fillId="0" borderId="9" xfId="0" applyNumberFormat="1" applyFont="1" applyFill="1" applyBorder="1" applyAlignment="1">
      <alignment horizontal="center" wrapText="1"/>
    </xf>
    <xf numFmtId="0" fontId="6" fillId="0" borderId="10" xfId="0" applyFont="1" applyBorder="1" applyAlignment="1">
      <alignment horizontal="center"/>
    </xf>
    <xf numFmtId="0" fontId="6" fillId="0" borderId="0" xfId="0" applyFont="1" applyAlignment="1"/>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6" fillId="0" borderId="10" xfId="0" applyFont="1" applyBorder="1" applyAlignment="1">
      <alignment horizontal="center" vertical="center"/>
    </xf>
    <xf numFmtId="0" fontId="12" fillId="0" borderId="0" xfId="0" applyFont="1" applyAlignment="1">
      <alignment horizontal="center" vertical="center"/>
    </xf>
    <xf numFmtId="0" fontId="13" fillId="0" borderId="4" xfId="0" applyFont="1" applyBorder="1" applyAlignment="1">
      <alignment horizontal="center" vertical="center"/>
    </xf>
    <xf numFmtId="0" fontId="9" fillId="0" borderId="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14" fillId="2" borderId="8" xfId="0" applyFont="1" applyFill="1" applyBorder="1" applyAlignment="1">
      <alignment horizontal="center"/>
    </xf>
    <xf numFmtId="0" fontId="14" fillId="0" borderId="8" xfId="0" applyFont="1" applyBorder="1" applyAlignment="1">
      <alignment horizontal="center"/>
    </xf>
    <xf numFmtId="0" fontId="15" fillId="0" borderId="0" xfId="0" applyFont="1" applyBorder="1" applyAlignment="1">
      <alignment horizontal="center"/>
    </xf>
    <xf numFmtId="0" fontId="6" fillId="0" borderId="0" xfId="0" applyFont="1" applyBorder="1" applyAlignment="1">
      <alignment horizontal="center"/>
    </xf>
    <xf numFmtId="0" fontId="16" fillId="0" borderId="0" xfId="0" applyFont="1" applyBorder="1" applyAlignment="1">
      <alignment horizontal="center" vertical="center" wrapText="1"/>
    </xf>
    <xf numFmtId="0" fontId="7" fillId="0" borderId="6" xfId="0" applyFont="1" applyBorder="1" applyAlignment="1">
      <alignment horizontal="center" vertical="center"/>
    </xf>
    <xf numFmtId="0" fontId="7" fillId="0" borderId="8" xfId="0" applyFont="1" applyBorder="1" applyAlignment="1">
      <alignment vertical="center" wrapText="1"/>
    </xf>
    <xf numFmtId="0" fontId="14" fillId="0" borderId="8" xfId="0" applyFont="1" applyBorder="1" applyAlignment="1">
      <alignment horizontal="center" vertical="center" wrapText="1"/>
    </xf>
    <xf numFmtId="0" fontId="9" fillId="0" borderId="8" xfId="0" applyFont="1" applyBorder="1" applyAlignment="1">
      <alignment horizontal="center" vertical="center" wrapText="1"/>
    </xf>
    <xf numFmtId="0" fontId="17" fillId="0" borderId="0" xfId="0" applyFont="1" applyBorder="1" applyAlignment="1">
      <alignment horizontal="center" vertical="center" wrapText="1"/>
    </xf>
    <xf numFmtId="0" fontId="18" fillId="0" borderId="0" xfId="0" applyFont="1" applyAlignment="1"/>
    <xf numFmtId="0" fontId="1" fillId="0" borderId="0" xfId="0" applyFont="1">
      <alignment vertical="center"/>
    </xf>
    <xf numFmtId="49" fontId="3" fillId="0" borderId="8" xfId="0" applyNumberFormat="1" applyFont="1" applyBorder="1" applyAlignment="1">
      <alignment horizontal="center" vertical="center" wrapText="1"/>
    </xf>
    <xf numFmtId="0" fontId="6" fillId="0" borderId="0" xfId="0" applyFont="1">
      <alignmen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5" xfId="50"/>
    <cellStyle name="常规 3" xfId="51"/>
    <cellStyle name="常规 2" xf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33"/>
  <sheetViews>
    <sheetView tabSelected="1" topLeftCell="A19" workbookViewId="0">
      <selection activeCell="K33" sqref="K33"/>
    </sheetView>
  </sheetViews>
  <sheetFormatPr defaultColWidth="9" defaultRowHeight="13.5"/>
  <cols>
    <col min="1" max="1" width="9.875" style="1" customWidth="1"/>
    <col min="2" max="2" width="14.125" style="1" customWidth="1"/>
    <col min="3" max="3" width="14.375" style="1" customWidth="1"/>
    <col min="4" max="4" width="6.125" style="1" customWidth="1"/>
    <col min="5" max="5" width="10.625" style="1" customWidth="1"/>
    <col min="6" max="6" width="7" style="1" customWidth="1"/>
    <col min="7" max="7" width="12.125" style="4" customWidth="1"/>
    <col min="8" max="9" width="4.125" style="1" customWidth="1"/>
    <col min="10" max="10" width="5.875" style="1" customWidth="1"/>
    <col min="11" max="11" width="10.125" style="1" customWidth="1"/>
    <col min="12" max="12" width="7.875" style="1" customWidth="1"/>
    <col min="13" max="13" width="9.25" style="1" customWidth="1"/>
    <col min="14" max="14" width="6.75" style="1" customWidth="1"/>
    <col min="15" max="15" width="7" style="1" customWidth="1"/>
    <col min="16" max="16" width="7.25" style="1" customWidth="1"/>
    <col min="17" max="17" width="9" style="1" customWidth="1"/>
    <col min="18" max="18" width="5.375" style="1" customWidth="1"/>
    <col min="19" max="19" width="6.5" style="1" customWidth="1"/>
    <col min="20" max="20" width="5.125" style="1" customWidth="1"/>
    <col min="21" max="21" width="8.75" style="1" customWidth="1"/>
    <col min="22" max="22" width="6.25" style="5" customWidth="1"/>
    <col min="23" max="23" width="13.875" style="5" customWidth="1"/>
    <col min="24" max="24" width="5.375" style="1" customWidth="1"/>
    <col min="25" max="25" width="10.5" style="1" customWidth="1"/>
    <col min="26" max="26" width="5.625" style="1" customWidth="1"/>
    <col min="27" max="27" width="9.75" style="1" customWidth="1"/>
    <col min="28" max="28" width="8.75" style="1" customWidth="1"/>
    <col min="29" max="29" width="5.5" style="1" customWidth="1"/>
    <col min="30" max="30" width="6.125" style="1" customWidth="1"/>
    <col min="31" max="31" width="3.75" style="1" customWidth="1"/>
    <col min="32" max="32" width="3.25" style="1" customWidth="1"/>
    <col min="33" max="33" width="3.625" style="1" customWidth="1"/>
    <col min="34" max="34" width="3.875" style="1" customWidth="1"/>
    <col min="35" max="35" width="3.375" style="1" customWidth="1"/>
    <col min="36" max="36" width="3.5" style="1" customWidth="1"/>
    <col min="37" max="37" width="7.25" style="1" customWidth="1"/>
    <col min="38" max="16384" width="9" style="1"/>
  </cols>
  <sheetData>
    <row r="1" s="1" customFormat="1" ht="31.5" spans="1:37">
      <c r="A1" s="6" t="s">
        <v>0</v>
      </c>
      <c r="B1" s="6"/>
      <c r="C1" s="6"/>
      <c r="D1" s="6"/>
      <c r="E1" s="6"/>
      <c r="F1" s="6"/>
      <c r="G1" s="6"/>
      <c r="H1" s="6"/>
      <c r="I1" s="6"/>
      <c r="J1" s="6"/>
      <c r="K1" s="6"/>
      <c r="L1" s="6"/>
      <c r="M1" s="6"/>
      <c r="N1" s="6"/>
      <c r="O1" s="6"/>
      <c r="P1" s="6"/>
      <c r="Q1" s="6"/>
      <c r="R1" s="6"/>
      <c r="S1" s="6"/>
      <c r="T1" s="6"/>
      <c r="U1" s="6"/>
      <c r="V1" s="29"/>
      <c r="W1" s="29"/>
      <c r="X1" s="6"/>
      <c r="Y1" s="6"/>
      <c r="Z1" s="6"/>
      <c r="AA1" s="6"/>
      <c r="AB1" s="6"/>
      <c r="AC1" s="6"/>
      <c r="AD1" s="6"/>
      <c r="AE1" s="6"/>
      <c r="AF1" s="6"/>
      <c r="AG1" s="6"/>
      <c r="AH1" s="6"/>
      <c r="AI1" s="6"/>
      <c r="AJ1" s="6"/>
      <c r="AK1" s="6"/>
    </row>
    <row r="2" s="1" customFormat="1" ht="31.5" customHeight="1" spans="1:37">
      <c r="A2" s="7" t="s">
        <v>1</v>
      </c>
      <c r="B2" s="7"/>
      <c r="C2" s="7"/>
      <c r="D2" s="6"/>
      <c r="E2" s="6"/>
      <c r="F2" s="6"/>
      <c r="G2" s="6"/>
      <c r="H2" s="6"/>
      <c r="I2" s="6"/>
      <c r="J2" s="6"/>
      <c r="K2" s="6"/>
      <c r="L2" s="6"/>
      <c r="M2" s="6"/>
      <c r="N2" s="6"/>
      <c r="O2" s="6"/>
      <c r="P2" s="6"/>
      <c r="Q2" s="6"/>
      <c r="R2" s="6"/>
      <c r="S2" s="6"/>
      <c r="T2" s="6"/>
      <c r="U2" s="6"/>
      <c r="V2" s="29"/>
      <c r="W2" s="29"/>
      <c r="X2" s="6"/>
      <c r="Y2" s="6"/>
      <c r="Z2" s="6"/>
      <c r="AA2" s="6"/>
      <c r="AB2" s="6"/>
      <c r="AC2" s="6"/>
      <c r="AD2" s="6"/>
      <c r="AE2" s="38" t="s">
        <v>2</v>
      </c>
      <c r="AF2" s="38"/>
      <c r="AG2" s="38"/>
      <c r="AH2" s="38"/>
      <c r="AI2" s="43"/>
      <c r="AJ2" s="44"/>
      <c r="AK2" s="45"/>
    </row>
    <row r="3" s="1" customFormat="1" ht="30.75" customHeight="1" spans="1:37">
      <c r="A3" s="8" t="s">
        <v>3</v>
      </c>
      <c r="B3" s="8" t="s">
        <v>4</v>
      </c>
      <c r="C3" s="9" t="s">
        <v>5</v>
      </c>
      <c r="D3" s="10"/>
      <c r="E3" s="10"/>
      <c r="F3" s="10"/>
      <c r="G3" s="10"/>
      <c r="H3" s="10"/>
      <c r="I3" s="10"/>
      <c r="J3" s="10"/>
      <c r="K3" s="10"/>
      <c r="L3" s="10"/>
      <c r="M3" s="10"/>
      <c r="N3" s="10"/>
      <c r="O3" s="10"/>
      <c r="P3" s="10"/>
      <c r="Q3" s="10"/>
      <c r="R3" s="10"/>
      <c r="S3" s="10"/>
      <c r="T3" s="10"/>
      <c r="U3" s="10"/>
      <c r="V3" s="30"/>
      <c r="W3" s="30"/>
      <c r="X3" s="10"/>
      <c r="Y3" s="10"/>
      <c r="Z3" s="10"/>
      <c r="AA3" s="39"/>
      <c r="AB3" s="21" t="s">
        <v>6</v>
      </c>
      <c r="AC3" s="21"/>
      <c r="AD3" s="21"/>
      <c r="AE3" s="21"/>
      <c r="AF3" s="21"/>
      <c r="AG3" s="21"/>
      <c r="AH3" s="21"/>
      <c r="AI3" s="21"/>
      <c r="AJ3" s="21"/>
      <c r="AK3" s="46" t="s">
        <v>7</v>
      </c>
    </row>
    <row r="4" s="1" customFormat="1" ht="69" customHeight="1" spans="1:37">
      <c r="A4" s="11"/>
      <c r="B4" s="11"/>
      <c r="C4" s="12" t="s">
        <v>8</v>
      </c>
      <c r="D4" s="13" t="s">
        <v>9</v>
      </c>
      <c r="E4" s="14"/>
      <c r="F4" s="13" t="s">
        <v>10</v>
      </c>
      <c r="G4" s="14"/>
      <c r="H4" s="13" t="s">
        <v>11</v>
      </c>
      <c r="I4" s="14"/>
      <c r="J4" s="13" t="s">
        <v>12</v>
      </c>
      <c r="K4" s="14"/>
      <c r="L4" s="26" t="s">
        <v>13</v>
      </c>
      <c r="M4" s="27"/>
      <c r="N4" s="13" t="s">
        <v>14</v>
      </c>
      <c r="O4" s="14"/>
      <c r="P4" s="13" t="s">
        <v>15</v>
      </c>
      <c r="Q4" s="14"/>
      <c r="R4" s="13" t="s">
        <v>16</v>
      </c>
      <c r="S4" s="14"/>
      <c r="T4" s="13" t="s">
        <v>17</v>
      </c>
      <c r="U4" s="31"/>
      <c r="V4" s="32" t="s">
        <v>18</v>
      </c>
      <c r="W4" s="33"/>
      <c r="X4" s="13" t="s">
        <v>19</v>
      </c>
      <c r="Y4" s="14"/>
      <c r="Z4" s="13" t="s">
        <v>20</v>
      </c>
      <c r="AA4" s="14"/>
      <c r="AB4" s="12" t="s">
        <v>21</v>
      </c>
      <c r="AC4" s="13" t="s">
        <v>22</v>
      </c>
      <c r="AD4" s="14"/>
      <c r="AE4" s="13" t="s">
        <v>23</v>
      </c>
      <c r="AF4" s="14"/>
      <c r="AG4" s="13" t="s">
        <v>24</v>
      </c>
      <c r="AH4" s="14"/>
      <c r="AI4" s="17" t="s">
        <v>25</v>
      </c>
      <c r="AJ4" s="17"/>
      <c r="AK4" s="46"/>
    </row>
    <row r="5" s="1" customFormat="1" ht="35.25" customHeight="1" spans="1:37">
      <c r="A5" s="15"/>
      <c r="B5" s="15"/>
      <c r="C5" s="16"/>
      <c r="D5" s="17" t="s">
        <v>26</v>
      </c>
      <c r="E5" s="17" t="s">
        <v>27</v>
      </c>
      <c r="F5" s="17" t="s">
        <v>26</v>
      </c>
      <c r="G5" s="17" t="s">
        <v>27</v>
      </c>
      <c r="H5" s="17" t="s">
        <v>26</v>
      </c>
      <c r="I5" s="17" t="s">
        <v>27</v>
      </c>
      <c r="J5" s="17" t="s">
        <v>26</v>
      </c>
      <c r="K5" s="17" t="s">
        <v>27</v>
      </c>
      <c r="L5" s="17" t="s">
        <v>26</v>
      </c>
      <c r="M5" s="17" t="s">
        <v>27</v>
      </c>
      <c r="N5" s="17" t="s">
        <v>26</v>
      </c>
      <c r="O5" s="17" t="s">
        <v>27</v>
      </c>
      <c r="P5" s="17" t="s">
        <v>26</v>
      </c>
      <c r="Q5" s="17" t="s">
        <v>27</v>
      </c>
      <c r="R5" s="17" t="s">
        <v>26</v>
      </c>
      <c r="S5" s="17" t="s">
        <v>27</v>
      </c>
      <c r="T5" s="17" t="s">
        <v>26</v>
      </c>
      <c r="U5" s="17" t="s">
        <v>27</v>
      </c>
      <c r="V5" s="19" t="s">
        <v>26</v>
      </c>
      <c r="W5" s="19" t="s">
        <v>27</v>
      </c>
      <c r="X5" s="17" t="s">
        <v>26</v>
      </c>
      <c r="Y5" s="17" t="s">
        <v>27</v>
      </c>
      <c r="Z5" s="17" t="s">
        <v>26</v>
      </c>
      <c r="AA5" s="17" t="s">
        <v>27</v>
      </c>
      <c r="AB5" s="16"/>
      <c r="AC5" s="40" t="s">
        <v>28</v>
      </c>
      <c r="AD5" s="40" t="s">
        <v>27</v>
      </c>
      <c r="AE5" s="40" t="s">
        <v>28</v>
      </c>
      <c r="AF5" s="40" t="s">
        <v>27</v>
      </c>
      <c r="AG5" s="40" t="s">
        <v>26</v>
      </c>
      <c r="AH5" s="40" t="s">
        <v>27</v>
      </c>
      <c r="AI5" s="40" t="s">
        <v>26</v>
      </c>
      <c r="AJ5" s="40" t="s">
        <v>27</v>
      </c>
      <c r="AK5" s="46"/>
    </row>
    <row r="6" s="2" customFormat="1" ht="30" customHeight="1" spans="1:37">
      <c r="A6" s="18" t="s">
        <v>29</v>
      </c>
      <c r="B6" s="18">
        <f>SUM(C6+AB6)</f>
        <v>1495968.13</v>
      </c>
      <c r="C6" s="19">
        <f t="shared" ref="C6:C24" si="0">SUM(E6+G6+I6+K6+M6+O6+Q6+S6+U6+W6+Y6+AA6)</f>
        <v>1495968.13</v>
      </c>
      <c r="D6" s="19">
        <f t="shared" ref="D6:AA6" si="1">SUM(D7:D24)</f>
        <v>22</v>
      </c>
      <c r="E6" s="19">
        <f t="shared" si="1"/>
        <v>31015.03</v>
      </c>
      <c r="F6" s="19">
        <f t="shared" si="1"/>
        <v>426</v>
      </c>
      <c r="G6" s="19">
        <f t="shared" si="1"/>
        <v>593327.61</v>
      </c>
      <c r="H6" s="19">
        <f t="shared" si="1"/>
        <v>0</v>
      </c>
      <c r="I6" s="19">
        <f t="shared" si="1"/>
        <v>0</v>
      </c>
      <c r="J6" s="19">
        <f t="shared" si="1"/>
        <v>44</v>
      </c>
      <c r="K6" s="19">
        <f t="shared" si="1"/>
        <v>143616</v>
      </c>
      <c r="L6" s="19">
        <f t="shared" si="1"/>
        <v>5</v>
      </c>
      <c r="M6" s="19">
        <f t="shared" si="1"/>
        <v>2247.5</v>
      </c>
      <c r="N6" s="19">
        <f t="shared" si="1"/>
        <v>138</v>
      </c>
      <c r="O6" s="19">
        <f t="shared" si="1"/>
        <v>37500</v>
      </c>
      <c r="P6" s="19">
        <f t="shared" si="1"/>
        <v>550</v>
      </c>
      <c r="Q6" s="19">
        <f t="shared" si="1"/>
        <v>91100</v>
      </c>
      <c r="R6" s="19">
        <f t="shared" si="1"/>
        <v>0</v>
      </c>
      <c r="S6" s="19">
        <f t="shared" si="1"/>
        <v>0</v>
      </c>
      <c r="T6" s="19">
        <f t="shared" si="1"/>
        <v>3</v>
      </c>
      <c r="U6" s="19">
        <f t="shared" si="1"/>
        <v>2512.5</v>
      </c>
      <c r="V6" s="19">
        <f t="shared" si="1"/>
        <v>544</v>
      </c>
      <c r="W6" s="19">
        <f t="shared" si="1"/>
        <v>283549.49</v>
      </c>
      <c r="X6" s="19">
        <f t="shared" si="1"/>
        <v>135</v>
      </c>
      <c r="Y6" s="19">
        <f t="shared" si="1"/>
        <v>15900</v>
      </c>
      <c r="Z6" s="19">
        <f t="shared" si="1"/>
        <v>597</v>
      </c>
      <c r="AA6" s="19">
        <f t="shared" si="1"/>
        <v>295200</v>
      </c>
      <c r="AB6" s="19">
        <f t="shared" ref="AB6:AB16" si="2">SUM(AD6+AF6+AH6+AJ6+AK6)</f>
        <v>0</v>
      </c>
      <c r="AC6" s="41">
        <f t="shared" ref="AC6:AJ6" si="3">SUM(AC7:AC24)</f>
        <v>0</v>
      </c>
      <c r="AD6" s="41">
        <f t="shared" si="3"/>
        <v>0</v>
      </c>
      <c r="AE6" s="19">
        <v>0</v>
      </c>
      <c r="AF6" s="19">
        <v>0</v>
      </c>
      <c r="AG6" s="19">
        <f t="shared" si="3"/>
        <v>0</v>
      </c>
      <c r="AH6" s="19">
        <f t="shared" si="3"/>
        <v>0</v>
      </c>
      <c r="AI6" s="19">
        <f t="shared" si="3"/>
        <v>0</v>
      </c>
      <c r="AJ6" s="19">
        <f t="shared" si="3"/>
        <v>0</v>
      </c>
      <c r="AK6" s="19">
        <v>0</v>
      </c>
    </row>
    <row r="7" s="3" customFormat="1" ht="30" customHeight="1" spans="1:37">
      <c r="A7" s="20" t="s">
        <v>30</v>
      </c>
      <c r="B7" s="21">
        <f t="shared" ref="B7:B24" si="4">SUM(AB7+C7)</f>
        <v>59973.28</v>
      </c>
      <c r="C7" s="17">
        <f t="shared" si="0"/>
        <v>59973.28</v>
      </c>
      <c r="D7" s="22">
        <v>1</v>
      </c>
      <c r="E7" s="22">
        <v>1957.5</v>
      </c>
      <c r="F7" s="22">
        <v>15</v>
      </c>
      <c r="G7" s="22">
        <v>21645.5</v>
      </c>
      <c r="H7" s="22">
        <v>0</v>
      </c>
      <c r="I7" s="22">
        <v>0</v>
      </c>
      <c r="J7" s="22">
        <v>1</v>
      </c>
      <c r="K7" s="22">
        <v>3627</v>
      </c>
      <c r="L7" s="22">
        <v>0</v>
      </c>
      <c r="M7" s="22">
        <v>0</v>
      </c>
      <c r="N7" s="22">
        <v>5</v>
      </c>
      <c r="O7" s="22">
        <v>1500</v>
      </c>
      <c r="P7" s="22">
        <v>17</v>
      </c>
      <c r="Q7" s="22">
        <v>3300</v>
      </c>
      <c r="R7" s="22">
        <v>0</v>
      </c>
      <c r="S7" s="22">
        <v>0</v>
      </c>
      <c r="T7" s="22">
        <v>0</v>
      </c>
      <c r="U7" s="22">
        <v>0</v>
      </c>
      <c r="V7" s="34">
        <v>30</v>
      </c>
      <c r="W7" s="35">
        <v>14843.28</v>
      </c>
      <c r="X7" s="22">
        <v>9</v>
      </c>
      <c r="Y7" s="22">
        <v>900</v>
      </c>
      <c r="Z7" s="22">
        <v>28</v>
      </c>
      <c r="AA7" s="22">
        <v>12200</v>
      </c>
      <c r="AB7" s="17">
        <f t="shared" si="2"/>
        <v>0</v>
      </c>
      <c r="AC7" s="42">
        <v>0</v>
      </c>
      <c r="AD7" s="42">
        <v>0</v>
      </c>
      <c r="AE7" s="42">
        <v>0</v>
      </c>
      <c r="AF7" s="42">
        <v>0</v>
      </c>
      <c r="AG7" s="42">
        <v>0</v>
      </c>
      <c r="AH7" s="42">
        <v>0</v>
      </c>
      <c r="AI7" s="42">
        <v>0</v>
      </c>
      <c r="AJ7" s="42">
        <v>0</v>
      </c>
      <c r="AK7" s="42">
        <v>0</v>
      </c>
    </row>
    <row r="8" s="1" customFormat="1" ht="30" customHeight="1" spans="1:37">
      <c r="A8" s="20" t="s">
        <v>31</v>
      </c>
      <c r="B8" s="21">
        <f t="shared" si="4"/>
        <v>127311.52</v>
      </c>
      <c r="C8" s="17">
        <f t="shared" si="0"/>
        <v>127311.52</v>
      </c>
      <c r="D8" s="22">
        <v>4</v>
      </c>
      <c r="E8" s="22">
        <v>5482.52</v>
      </c>
      <c r="F8" s="22">
        <v>36</v>
      </c>
      <c r="G8" s="22">
        <v>49869.01</v>
      </c>
      <c r="H8" s="22">
        <v>0</v>
      </c>
      <c r="I8" s="22">
        <v>0</v>
      </c>
      <c r="J8" s="22">
        <v>6</v>
      </c>
      <c r="K8" s="22">
        <v>16922</v>
      </c>
      <c r="L8" s="22">
        <v>2</v>
      </c>
      <c r="M8" s="22">
        <v>870</v>
      </c>
      <c r="N8" s="22">
        <v>18</v>
      </c>
      <c r="O8" s="22">
        <v>4600</v>
      </c>
      <c r="P8" s="22">
        <v>45</v>
      </c>
      <c r="Q8" s="22">
        <v>7000</v>
      </c>
      <c r="R8" s="22">
        <v>0</v>
      </c>
      <c r="S8" s="22">
        <v>0</v>
      </c>
      <c r="T8" s="22">
        <v>0</v>
      </c>
      <c r="U8" s="22">
        <v>0</v>
      </c>
      <c r="V8" s="35">
        <v>39</v>
      </c>
      <c r="W8" s="34">
        <v>17867.99</v>
      </c>
      <c r="X8" s="22">
        <v>5</v>
      </c>
      <c r="Y8" s="22">
        <v>700</v>
      </c>
      <c r="Z8" s="22">
        <v>46</v>
      </c>
      <c r="AA8" s="22">
        <v>24000</v>
      </c>
      <c r="AB8" s="17">
        <f t="shared" si="2"/>
        <v>0</v>
      </c>
      <c r="AC8" s="42">
        <v>0</v>
      </c>
      <c r="AD8" s="42">
        <v>0</v>
      </c>
      <c r="AE8" s="42">
        <v>0</v>
      </c>
      <c r="AF8" s="42">
        <v>0</v>
      </c>
      <c r="AG8" s="42">
        <v>0</v>
      </c>
      <c r="AH8" s="42">
        <v>0</v>
      </c>
      <c r="AI8" s="42">
        <v>0</v>
      </c>
      <c r="AJ8" s="42">
        <v>0</v>
      </c>
      <c r="AK8" s="42">
        <v>0</v>
      </c>
    </row>
    <row r="9" s="1" customFormat="1" ht="30" customHeight="1" spans="1:37">
      <c r="A9" s="20" t="s">
        <v>32</v>
      </c>
      <c r="B9" s="21">
        <f t="shared" si="4"/>
        <v>240658.06</v>
      </c>
      <c r="C9" s="17">
        <f t="shared" si="0"/>
        <v>240658.06</v>
      </c>
      <c r="D9" s="22">
        <v>1</v>
      </c>
      <c r="E9" s="22">
        <v>1957.5</v>
      </c>
      <c r="F9" s="22">
        <v>59</v>
      </c>
      <c r="G9" s="22">
        <v>88588.5</v>
      </c>
      <c r="H9" s="22">
        <v>0</v>
      </c>
      <c r="I9" s="22">
        <v>0</v>
      </c>
      <c r="J9" s="22">
        <v>8</v>
      </c>
      <c r="K9" s="22">
        <v>25144</v>
      </c>
      <c r="L9" s="22">
        <v>2</v>
      </c>
      <c r="M9" s="22">
        <v>1015</v>
      </c>
      <c r="N9" s="22">
        <v>19</v>
      </c>
      <c r="O9" s="22">
        <v>5000</v>
      </c>
      <c r="P9" s="22">
        <v>75</v>
      </c>
      <c r="Q9" s="22">
        <v>12600</v>
      </c>
      <c r="R9" s="22">
        <v>0</v>
      </c>
      <c r="S9" s="22">
        <v>0</v>
      </c>
      <c r="T9" s="22">
        <v>2</v>
      </c>
      <c r="U9" s="22">
        <v>1675</v>
      </c>
      <c r="V9" s="35">
        <v>101</v>
      </c>
      <c r="W9" s="34">
        <v>53578.06</v>
      </c>
      <c r="X9" s="22">
        <v>37</v>
      </c>
      <c r="Y9" s="22">
        <v>4100</v>
      </c>
      <c r="Z9" s="22">
        <v>94</v>
      </c>
      <c r="AA9" s="22">
        <v>47000</v>
      </c>
      <c r="AB9" s="17">
        <f t="shared" si="2"/>
        <v>0</v>
      </c>
      <c r="AC9" s="42">
        <v>0</v>
      </c>
      <c r="AD9" s="42">
        <v>0</v>
      </c>
      <c r="AE9" s="42">
        <v>0</v>
      </c>
      <c r="AF9" s="42">
        <v>0</v>
      </c>
      <c r="AG9" s="42">
        <v>0</v>
      </c>
      <c r="AH9" s="42">
        <v>0</v>
      </c>
      <c r="AI9" s="42">
        <v>0</v>
      </c>
      <c r="AJ9" s="42">
        <v>0</v>
      </c>
      <c r="AK9" s="42">
        <v>0</v>
      </c>
    </row>
    <row r="10" s="1" customFormat="1" ht="30" customHeight="1" spans="1:37">
      <c r="A10" s="20" t="s">
        <v>33</v>
      </c>
      <c r="B10" s="21">
        <f t="shared" si="4"/>
        <v>100525.89</v>
      </c>
      <c r="C10" s="17">
        <f t="shared" si="0"/>
        <v>100525.89</v>
      </c>
      <c r="D10" s="22">
        <v>2</v>
      </c>
      <c r="E10" s="22">
        <v>3262.5</v>
      </c>
      <c r="F10" s="22">
        <v>34</v>
      </c>
      <c r="G10" s="22">
        <v>46521.02</v>
      </c>
      <c r="H10" s="22">
        <v>0</v>
      </c>
      <c r="I10" s="22">
        <v>0</v>
      </c>
      <c r="J10" s="22">
        <v>0</v>
      </c>
      <c r="K10" s="22">
        <v>0</v>
      </c>
      <c r="L10" s="22">
        <v>0</v>
      </c>
      <c r="M10" s="22">
        <v>0</v>
      </c>
      <c r="N10" s="22">
        <v>18</v>
      </c>
      <c r="O10" s="22">
        <v>5000</v>
      </c>
      <c r="P10" s="22">
        <v>32</v>
      </c>
      <c r="Q10" s="22">
        <v>4400</v>
      </c>
      <c r="R10" s="22">
        <v>0</v>
      </c>
      <c r="S10" s="22">
        <v>0</v>
      </c>
      <c r="T10" s="22">
        <v>0</v>
      </c>
      <c r="U10" s="22">
        <v>0</v>
      </c>
      <c r="V10" s="34">
        <v>39</v>
      </c>
      <c r="W10" s="34">
        <v>19642.37</v>
      </c>
      <c r="X10" s="22">
        <v>7</v>
      </c>
      <c r="Y10" s="22">
        <v>1100</v>
      </c>
      <c r="Z10" s="22">
        <v>42</v>
      </c>
      <c r="AA10" s="22">
        <v>20600</v>
      </c>
      <c r="AB10" s="17">
        <f t="shared" si="2"/>
        <v>0</v>
      </c>
      <c r="AC10" s="42">
        <v>0</v>
      </c>
      <c r="AD10" s="42">
        <v>0</v>
      </c>
      <c r="AE10" s="42">
        <v>0</v>
      </c>
      <c r="AF10" s="42">
        <v>0</v>
      </c>
      <c r="AG10" s="42">
        <v>0</v>
      </c>
      <c r="AH10" s="42">
        <v>0</v>
      </c>
      <c r="AI10" s="42">
        <v>0</v>
      </c>
      <c r="AJ10" s="42">
        <v>0</v>
      </c>
      <c r="AK10" s="42">
        <v>0</v>
      </c>
    </row>
    <row r="11" s="1" customFormat="1" ht="30" customHeight="1" spans="1:37">
      <c r="A11" s="20" t="s">
        <v>34</v>
      </c>
      <c r="B11" s="21">
        <f t="shared" si="4"/>
        <v>58588.72</v>
      </c>
      <c r="C11" s="17">
        <f t="shared" si="0"/>
        <v>58588.72</v>
      </c>
      <c r="D11" s="22">
        <v>0</v>
      </c>
      <c r="E11" s="22">
        <v>0</v>
      </c>
      <c r="F11" s="22">
        <v>18</v>
      </c>
      <c r="G11" s="22">
        <v>26646.5</v>
      </c>
      <c r="H11" s="22">
        <v>0</v>
      </c>
      <c r="I11" s="22">
        <v>0</v>
      </c>
      <c r="J11" s="22">
        <v>0</v>
      </c>
      <c r="K11" s="22">
        <v>0</v>
      </c>
      <c r="L11" s="22">
        <v>0</v>
      </c>
      <c r="M11" s="22">
        <v>0</v>
      </c>
      <c r="N11" s="22">
        <v>2</v>
      </c>
      <c r="O11" s="22">
        <v>600</v>
      </c>
      <c r="P11" s="22">
        <v>20</v>
      </c>
      <c r="Q11" s="22">
        <v>4000</v>
      </c>
      <c r="R11" s="22">
        <v>0</v>
      </c>
      <c r="S11" s="22">
        <v>0</v>
      </c>
      <c r="T11" s="22">
        <v>0</v>
      </c>
      <c r="U11" s="22">
        <v>0</v>
      </c>
      <c r="V11" s="34">
        <v>27</v>
      </c>
      <c r="W11" s="34">
        <v>14742.22</v>
      </c>
      <c r="X11" s="22">
        <v>8</v>
      </c>
      <c r="Y11" s="22">
        <v>800</v>
      </c>
      <c r="Z11" s="22">
        <v>23</v>
      </c>
      <c r="AA11" s="22">
        <v>11800</v>
      </c>
      <c r="AB11" s="17">
        <f t="shared" si="2"/>
        <v>0</v>
      </c>
      <c r="AC11" s="42">
        <v>0</v>
      </c>
      <c r="AD11" s="42">
        <v>0</v>
      </c>
      <c r="AE11" s="42">
        <v>0</v>
      </c>
      <c r="AF11" s="42">
        <v>0</v>
      </c>
      <c r="AG11" s="42">
        <v>0</v>
      </c>
      <c r="AH11" s="42">
        <v>0</v>
      </c>
      <c r="AI11" s="42">
        <v>0</v>
      </c>
      <c r="AJ11" s="42">
        <v>0</v>
      </c>
      <c r="AK11" s="42">
        <v>0</v>
      </c>
    </row>
    <row r="12" s="1" customFormat="1" ht="30" customHeight="1" spans="1:37">
      <c r="A12" s="20" t="s">
        <v>35</v>
      </c>
      <c r="B12" s="21">
        <f t="shared" si="4"/>
        <v>51076.24</v>
      </c>
      <c r="C12" s="17">
        <f t="shared" si="0"/>
        <v>51076.24</v>
      </c>
      <c r="D12" s="22">
        <v>0</v>
      </c>
      <c r="E12" s="22">
        <v>0</v>
      </c>
      <c r="F12" s="22">
        <v>16</v>
      </c>
      <c r="G12" s="22">
        <v>16293.02</v>
      </c>
      <c r="H12" s="22">
        <v>0</v>
      </c>
      <c r="I12" s="22">
        <v>0</v>
      </c>
      <c r="J12" s="22">
        <v>4</v>
      </c>
      <c r="K12" s="22">
        <v>14024</v>
      </c>
      <c r="L12" s="22">
        <v>0</v>
      </c>
      <c r="M12" s="22">
        <v>0</v>
      </c>
      <c r="N12" s="22">
        <v>4</v>
      </c>
      <c r="O12" s="22">
        <v>1000</v>
      </c>
      <c r="P12" s="22">
        <v>18</v>
      </c>
      <c r="Q12" s="22">
        <v>3400</v>
      </c>
      <c r="R12" s="22">
        <v>0</v>
      </c>
      <c r="S12" s="22">
        <v>0</v>
      </c>
      <c r="T12" s="22">
        <v>0</v>
      </c>
      <c r="U12" s="22">
        <v>0</v>
      </c>
      <c r="V12" s="35">
        <v>12</v>
      </c>
      <c r="W12" s="34">
        <v>6059.22</v>
      </c>
      <c r="X12" s="22">
        <v>5</v>
      </c>
      <c r="Y12" s="22">
        <v>700</v>
      </c>
      <c r="Z12" s="22">
        <v>18</v>
      </c>
      <c r="AA12" s="22">
        <v>9600</v>
      </c>
      <c r="AB12" s="17">
        <f t="shared" si="2"/>
        <v>0</v>
      </c>
      <c r="AC12" s="42">
        <v>0</v>
      </c>
      <c r="AD12" s="42">
        <v>0</v>
      </c>
      <c r="AE12" s="42">
        <v>0</v>
      </c>
      <c r="AF12" s="42">
        <v>0</v>
      </c>
      <c r="AG12" s="42">
        <v>0</v>
      </c>
      <c r="AH12" s="42">
        <v>0</v>
      </c>
      <c r="AI12" s="42">
        <v>0</v>
      </c>
      <c r="AJ12" s="42">
        <v>0</v>
      </c>
      <c r="AK12" s="42">
        <v>0</v>
      </c>
    </row>
    <row r="13" s="1" customFormat="1" ht="30" customHeight="1" spans="1:37">
      <c r="A13" s="20" t="s">
        <v>36</v>
      </c>
      <c r="B13" s="21">
        <f t="shared" si="4"/>
        <v>6273.8</v>
      </c>
      <c r="C13" s="17">
        <f t="shared" si="0"/>
        <v>6273.8</v>
      </c>
      <c r="D13" s="22">
        <v>0</v>
      </c>
      <c r="E13" s="22">
        <v>0</v>
      </c>
      <c r="F13" s="22">
        <v>1</v>
      </c>
      <c r="G13" s="23">
        <v>1957.5</v>
      </c>
      <c r="H13" s="22">
        <v>0</v>
      </c>
      <c r="I13" s="22">
        <v>0</v>
      </c>
      <c r="J13" s="22">
        <v>0</v>
      </c>
      <c r="K13" s="22">
        <v>0</v>
      </c>
      <c r="L13" s="22">
        <v>0</v>
      </c>
      <c r="M13" s="22">
        <v>0</v>
      </c>
      <c r="N13" s="22">
        <v>0</v>
      </c>
      <c r="O13" s="22">
        <v>0</v>
      </c>
      <c r="P13" s="22">
        <v>3</v>
      </c>
      <c r="Q13" s="22">
        <v>300</v>
      </c>
      <c r="R13" s="22">
        <v>0</v>
      </c>
      <c r="S13" s="22">
        <v>0</v>
      </c>
      <c r="T13" s="22">
        <v>0</v>
      </c>
      <c r="U13" s="22">
        <v>0</v>
      </c>
      <c r="V13" s="34">
        <v>5</v>
      </c>
      <c r="W13" s="35">
        <v>2016.3</v>
      </c>
      <c r="X13" s="22">
        <v>0</v>
      </c>
      <c r="Y13" s="22">
        <v>0</v>
      </c>
      <c r="Z13" s="22">
        <v>4</v>
      </c>
      <c r="AA13" s="22">
        <v>2000</v>
      </c>
      <c r="AB13" s="17">
        <f t="shared" si="2"/>
        <v>0</v>
      </c>
      <c r="AC13" s="42">
        <v>0</v>
      </c>
      <c r="AD13" s="42">
        <v>0</v>
      </c>
      <c r="AE13" s="42">
        <v>0</v>
      </c>
      <c r="AF13" s="42">
        <v>0</v>
      </c>
      <c r="AG13" s="42">
        <v>0</v>
      </c>
      <c r="AH13" s="42">
        <v>0</v>
      </c>
      <c r="AI13" s="42">
        <v>0</v>
      </c>
      <c r="AJ13" s="42">
        <v>0</v>
      </c>
      <c r="AK13" s="42">
        <v>0</v>
      </c>
    </row>
    <row r="14" s="1" customFormat="1" ht="30" customHeight="1" spans="1:37">
      <c r="A14" s="20" t="s">
        <v>37</v>
      </c>
      <c r="B14" s="21">
        <f t="shared" si="4"/>
        <v>24410.44</v>
      </c>
      <c r="C14" s="17">
        <f t="shared" si="0"/>
        <v>24410.44</v>
      </c>
      <c r="D14" s="22">
        <v>0</v>
      </c>
      <c r="E14" s="22">
        <v>0</v>
      </c>
      <c r="F14" s="22">
        <v>9</v>
      </c>
      <c r="G14" s="22">
        <v>13768.5</v>
      </c>
      <c r="H14" s="22">
        <v>0</v>
      </c>
      <c r="I14" s="22">
        <v>0</v>
      </c>
      <c r="J14" s="22">
        <v>0</v>
      </c>
      <c r="K14" s="22">
        <v>0</v>
      </c>
      <c r="L14" s="22">
        <v>0</v>
      </c>
      <c r="M14" s="22">
        <v>0</v>
      </c>
      <c r="N14" s="22">
        <v>4</v>
      </c>
      <c r="O14" s="22">
        <v>1200</v>
      </c>
      <c r="P14" s="22">
        <v>8</v>
      </c>
      <c r="Q14" s="22">
        <v>800</v>
      </c>
      <c r="R14" s="22">
        <v>0</v>
      </c>
      <c r="S14" s="22">
        <v>0</v>
      </c>
      <c r="T14" s="22">
        <v>0</v>
      </c>
      <c r="U14" s="22">
        <v>0</v>
      </c>
      <c r="V14" s="34">
        <v>7</v>
      </c>
      <c r="W14" s="35">
        <v>3041.94</v>
      </c>
      <c r="X14" s="22">
        <v>0</v>
      </c>
      <c r="Y14" s="22">
        <v>0</v>
      </c>
      <c r="Z14" s="22">
        <v>12</v>
      </c>
      <c r="AA14" s="22">
        <v>5600</v>
      </c>
      <c r="AB14" s="17">
        <f t="shared" si="2"/>
        <v>0</v>
      </c>
      <c r="AC14" s="42">
        <v>0</v>
      </c>
      <c r="AD14" s="42">
        <v>0</v>
      </c>
      <c r="AE14" s="42">
        <v>0</v>
      </c>
      <c r="AF14" s="42">
        <v>0</v>
      </c>
      <c r="AG14" s="42">
        <v>0</v>
      </c>
      <c r="AH14" s="42">
        <v>0</v>
      </c>
      <c r="AI14" s="42">
        <v>0</v>
      </c>
      <c r="AJ14" s="42">
        <v>0</v>
      </c>
      <c r="AK14" s="42">
        <v>0</v>
      </c>
    </row>
    <row r="15" s="1" customFormat="1" ht="30" customHeight="1" spans="1:37">
      <c r="A15" s="20" t="s">
        <v>38</v>
      </c>
      <c r="B15" s="21">
        <f t="shared" si="4"/>
        <v>29273.98</v>
      </c>
      <c r="C15" s="17">
        <f t="shared" si="0"/>
        <v>29273.98</v>
      </c>
      <c r="D15" s="22">
        <v>0</v>
      </c>
      <c r="E15" s="22">
        <v>0</v>
      </c>
      <c r="F15" s="22">
        <v>6</v>
      </c>
      <c r="G15" s="22">
        <v>9546.5</v>
      </c>
      <c r="H15" s="22">
        <v>0</v>
      </c>
      <c r="I15" s="22">
        <v>0</v>
      </c>
      <c r="J15" s="22">
        <v>1</v>
      </c>
      <c r="K15" s="22">
        <v>3627</v>
      </c>
      <c r="L15" s="22">
        <v>0</v>
      </c>
      <c r="M15" s="22">
        <v>0</v>
      </c>
      <c r="N15" s="22">
        <v>2</v>
      </c>
      <c r="O15" s="22">
        <v>600</v>
      </c>
      <c r="P15" s="22">
        <v>11</v>
      </c>
      <c r="Q15" s="22">
        <v>1900</v>
      </c>
      <c r="R15" s="22">
        <v>0</v>
      </c>
      <c r="S15" s="22">
        <v>0</v>
      </c>
      <c r="T15" s="22">
        <v>0</v>
      </c>
      <c r="U15" s="22">
        <v>0</v>
      </c>
      <c r="V15" s="35">
        <v>10</v>
      </c>
      <c r="W15" s="35">
        <v>5500.48</v>
      </c>
      <c r="X15" s="22">
        <v>3</v>
      </c>
      <c r="Y15" s="22">
        <v>300</v>
      </c>
      <c r="Z15" s="22">
        <v>15</v>
      </c>
      <c r="AA15" s="22">
        <v>7800</v>
      </c>
      <c r="AB15" s="17">
        <f t="shared" si="2"/>
        <v>0</v>
      </c>
      <c r="AC15" s="42">
        <v>0</v>
      </c>
      <c r="AD15" s="42">
        <v>0</v>
      </c>
      <c r="AE15" s="42">
        <v>0</v>
      </c>
      <c r="AF15" s="42">
        <v>0</v>
      </c>
      <c r="AG15" s="42">
        <v>0</v>
      </c>
      <c r="AH15" s="42">
        <v>0</v>
      </c>
      <c r="AI15" s="42">
        <v>0</v>
      </c>
      <c r="AJ15" s="42">
        <v>0</v>
      </c>
      <c r="AK15" s="42">
        <v>0</v>
      </c>
    </row>
    <row r="16" s="1" customFormat="1" ht="30" customHeight="1" spans="1:37">
      <c r="A16" s="20" t="s">
        <v>39</v>
      </c>
      <c r="B16" s="21">
        <f t="shared" si="4"/>
        <v>143198.68</v>
      </c>
      <c r="C16" s="17">
        <f t="shared" si="0"/>
        <v>143198.68</v>
      </c>
      <c r="D16" s="22">
        <v>3</v>
      </c>
      <c r="E16" s="22">
        <v>3242.5</v>
      </c>
      <c r="F16" s="22">
        <v>43</v>
      </c>
      <c r="G16" s="22">
        <v>69485.5</v>
      </c>
      <c r="H16" s="22">
        <v>0</v>
      </c>
      <c r="I16" s="22">
        <v>0</v>
      </c>
      <c r="J16" s="22">
        <v>6</v>
      </c>
      <c r="K16" s="22">
        <v>20794</v>
      </c>
      <c r="L16" s="22">
        <v>0</v>
      </c>
      <c r="M16" s="22">
        <v>0</v>
      </c>
      <c r="N16" s="22">
        <v>11</v>
      </c>
      <c r="O16" s="22">
        <v>2900</v>
      </c>
      <c r="P16" s="22">
        <v>43</v>
      </c>
      <c r="Q16" s="22">
        <v>7900</v>
      </c>
      <c r="R16" s="22">
        <v>0</v>
      </c>
      <c r="S16" s="22">
        <v>0</v>
      </c>
      <c r="T16" s="22">
        <v>0</v>
      </c>
      <c r="U16" s="22">
        <v>0</v>
      </c>
      <c r="V16" s="34">
        <v>40</v>
      </c>
      <c r="W16" s="35">
        <v>18976.68</v>
      </c>
      <c r="X16" s="22">
        <v>13</v>
      </c>
      <c r="Y16" s="22">
        <v>1300</v>
      </c>
      <c r="Z16" s="22">
        <v>39</v>
      </c>
      <c r="AA16" s="22">
        <v>18600</v>
      </c>
      <c r="AB16" s="17">
        <f t="shared" si="2"/>
        <v>0</v>
      </c>
      <c r="AC16" s="42">
        <v>0</v>
      </c>
      <c r="AD16" s="42">
        <v>0</v>
      </c>
      <c r="AE16" s="42">
        <v>0</v>
      </c>
      <c r="AF16" s="42">
        <v>0</v>
      </c>
      <c r="AG16" s="42">
        <v>0</v>
      </c>
      <c r="AH16" s="42">
        <v>0</v>
      </c>
      <c r="AI16" s="42">
        <v>0</v>
      </c>
      <c r="AJ16" s="42">
        <v>0</v>
      </c>
      <c r="AK16" s="42">
        <v>0</v>
      </c>
    </row>
    <row r="17" s="1" customFormat="1" ht="30" customHeight="1" spans="1:37">
      <c r="A17" s="20" t="s">
        <v>40</v>
      </c>
      <c r="B17" s="21">
        <f t="shared" si="4"/>
        <v>158238.6</v>
      </c>
      <c r="C17" s="17">
        <f t="shared" si="0"/>
        <v>158238.6</v>
      </c>
      <c r="D17" s="22">
        <v>5</v>
      </c>
      <c r="E17" s="22">
        <v>6367.5</v>
      </c>
      <c r="F17" s="22">
        <v>39</v>
      </c>
      <c r="G17" s="22">
        <v>51653.36</v>
      </c>
      <c r="H17" s="22">
        <v>0</v>
      </c>
      <c r="I17" s="22">
        <v>0</v>
      </c>
      <c r="J17" s="22">
        <v>1</v>
      </c>
      <c r="K17" s="22">
        <v>3143</v>
      </c>
      <c r="L17" s="22">
        <v>1</v>
      </c>
      <c r="M17" s="22">
        <v>362.5</v>
      </c>
      <c r="N17" s="22">
        <v>9</v>
      </c>
      <c r="O17" s="22">
        <v>2300</v>
      </c>
      <c r="P17" s="22">
        <v>78</v>
      </c>
      <c r="Q17" s="22">
        <v>14200</v>
      </c>
      <c r="R17" s="22">
        <v>0</v>
      </c>
      <c r="S17" s="22">
        <v>0</v>
      </c>
      <c r="T17" s="22">
        <v>1</v>
      </c>
      <c r="U17" s="22">
        <v>837.5</v>
      </c>
      <c r="V17" s="34">
        <v>64</v>
      </c>
      <c r="W17" s="35">
        <v>35474.74</v>
      </c>
      <c r="X17" s="22">
        <v>17</v>
      </c>
      <c r="Y17" s="22">
        <v>1900</v>
      </c>
      <c r="Z17" s="22">
        <v>81</v>
      </c>
      <c r="AA17" s="22">
        <v>42000</v>
      </c>
      <c r="AB17" s="42">
        <v>0</v>
      </c>
      <c r="AC17" s="42">
        <v>0</v>
      </c>
      <c r="AD17" s="42">
        <v>0</v>
      </c>
      <c r="AE17" s="42">
        <v>0</v>
      </c>
      <c r="AF17" s="42">
        <v>0</v>
      </c>
      <c r="AG17" s="42">
        <v>0</v>
      </c>
      <c r="AH17" s="42">
        <v>0</v>
      </c>
      <c r="AI17" s="42">
        <v>0</v>
      </c>
      <c r="AJ17" s="42">
        <v>0</v>
      </c>
      <c r="AK17" s="42">
        <v>0</v>
      </c>
    </row>
    <row r="18" s="1" customFormat="1" ht="30" customHeight="1" spans="1:37">
      <c r="A18" s="20" t="s">
        <v>41</v>
      </c>
      <c r="B18" s="21">
        <f t="shared" si="4"/>
        <v>153702.14</v>
      </c>
      <c r="C18" s="17">
        <f t="shared" si="0"/>
        <v>153702.14</v>
      </c>
      <c r="D18" s="22">
        <v>5</v>
      </c>
      <c r="E18" s="22">
        <v>6787.51</v>
      </c>
      <c r="F18" s="22">
        <v>54</v>
      </c>
      <c r="G18" s="22">
        <v>67713.69</v>
      </c>
      <c r="H18" s="22">
        <v>0</v>
      </c>
      <c r="I18" s="22">
        <v>0</v>
      </c>
      <c r="J18" s="22">
        <v>6</v>
      </c>
      <c r="K18" s="22">
        <v>18374</v>
      </c>
      <c r="L18" s="22">
        <v>0</v>
      </c>
      <c r="M18" s="22">
        <v>0</v>
      </c>
      <c r="N18" s="22">
        <v>12</v>
      </c>
      <c r="O18" s="22">
        <v>3600</v>
      </c>
      <c r="P18" s="22">
        <v>52</v>
      </c>
      <c r="Q18" s="22">
        <v>8800</v>
      </c>
      <c r="R18" s="22">
        <v>0</v>
      </c>
      <c r="S18" s="22">
        <v>0</v>
      </c>
      <c r="T18" s="22">
        <v>0</v>
      </c>
      <c r="U18" s="22">
        <v>0</v>
      </c>
      <c r="V18" s="35">
        <v>42</v>
      </c>
      <c r="W18" s="34">
        <v>23226.94</v>
      </c>
      <c r="X18" s="22">
        <v>6</v>
      </c>
      <c r="Y18" s="22">
        <v>800</v>
      </c>
      <c r="Z18" s="22">
        <v>48</v>
      </c>
      <c r="AA18" s="22">
        <v>24400</v>
      </c>
      <c r="AB18" s="42">
        <v>0</v>
      </c>
      <c r="AC18" s="42">
        <v>0</v>
      </c>
      <c r="AD18" s="42">
        <v>0</v>
      </c>
      <c r="AE18" s="42">
        <v>0</v>
      </c>
      <c r="AF18" s="42">
        <v>0</v>
      </c>
      <c r="AG18" s="42">
        <v>0</v>
      </c>
      <c r="AH18" s="42">
        <v>0</v>
      </c>
      <c r="AI18" s="42">
        <v>0</v>
      </c>
      <c r="AJ18" s="42">
        <v>0</v>
      </c>
      <c r="AK18" s="42">
        <v>0</v>
      </c>
    </row>
    <row r="19" s="1" customFormat="1" ht="30" customHeight="1" spans="1:37">
      <c r="A19" s="20" t="s">
        <v>42</v>
      </c>
      <c r="B19" s="21">
        <f t="shared" si="4"/>
        <v>89475.76</v>
      </c>
      <c r="C19" s="17">
        <f t="shared" si="0"/>
        <v>89475.76</v>
      </c>
      <c r="D19" s="22">
        <v>0</v>
      </c>
      <c r="E19" s="22">
        <v>0</v>
      </c>
      <c r="F19" s="22">
        <v>30</v>
      </c>
      <c r="G19" s="22">
        <v>39213</v>
      </c>
      <c r="H19" s="22">
        <v>0</v>
      </c>
      <c r="I19" s="22">
        <v>0</v>
      </c>
      <c r="J19" s="22">
        <v>2</v>
      </c>
      <c r="K19" s="22">
        <v>6770</v>
      </c>
      <c r="L19" s="22">
        <v>0</v>
      </c>
      <c r="M19" s="22">
        <v>0</v>
      </c>
      <c r="N19" s="22">
        <v>15</v>
      </c>
      <c r="O19" s="22">
        <v>3900</v>
      </c>
      <c r="P19" s="22">
        <v>29</v>
      </c>
      <c r="Q19" s="22">
        <v>4100</v>
      </c>
      <c r="R19" s="22">
        <v>0</v>
      </c>
      <c r="S19" s="22">
        <v>0</v>
      </c>
      <c r="T19" s="22">
        <v>0</v>
      </c>
      <c r="U19" s="22">
        <v>0</v>
      </c>
      <c r="V19" s="34">
        <v>33</v>
      </c>
      <c r="W19" s="35">
        <v>15292.76</v>
      </c>
      <c r="X19" s="22">
        <v>4</v>
      </c>
      <c r="Y19" s="22">
        <v>400</v>
      </c>
      <c r="Z19" s="22">
        <v>41</v>
      </c>
      <c r="AA19" s="22">
        <v>19800</v>
      </c>
      <c r="AB19" s="42">
        <v>0</v>
      </c>
      <c r="AC19" s="42">
        <v>0</v>
      </c>
      <c r="AD19" s="42">
        <v>0</v>
      </c>
      <c r="AE19" s="42">
        <v>0</v>
      </c>
      <c r="AF19" s="42">
        <v>0</v>
      </c>
      <c r="AG19" s="42">
        <v>0</v>
      </c>
      <c r="AH19" s="42">
        <v>0</v>
      </c>
      <c r="AI19" s="42">
        <v>0</v>
      </c>
      <c r="AJ19" s="42">
        <v>0</v>
      </c>
      <c r="AK19" s="42">
        <v>0</v>
      </c>
    </row>
    <row r="20" s="1" customFormat="1" ht="30" customHeight="1" spans="1:37">
      <c r="A20" s="20" t="s">
        <v>43</v>
      </c>
      <c r="B20" s="21">
        <f t="shared" si="4"/>
        <v>88123.4</v>
      </c>
      <c r="C20" s="17">
        <f t="shared" si="0"/>
        <v>88123.4</v>
      </c>
      <c r="D20" s="22">
        <v>1</v>
      </c>
      <c r="E20" s="22">
        <v>1957.5</v>
      </c>
      <c r="F20" s="22">
        <v>23</v>
      </c>
      <c r="G20" s="22">
        <v>31240.5</v>
      </c>
      <c r="H20" s="22">
        <v>0</v>
      </c>
      <c r="I20" s="22">
        <v>0</v>
      </c>
      <c r="J20" s="22">
        <v>3</v>
      </c>
      <c r="K20" s="22">
        <v>10397</v>
      </c>
      <c r="L20" s="22">
        <v>0</v>
      </c>
      <c r="M20" s="22">
        <v>0</v>
      </c>
      <c r="N20" s="22">
        <v>6</v>
      </c>
      <c r="O20" s="22">
        <v>1800</v>
      </c>
      <c r="P20" s="22">
        <v>45</v>
      </c>
      <c r="Q20" s="22">
        <v>7400</v>
      </c>
      <c r="R20" s="22">
        <v>0</v>
      </c>
      <c r="S20" s="22">
        <v>0</v>
      </c>
      <c r="T20" s="22">
        <v>0</v>
      </c>
      <c r="U20" s="22">
        <v>0</v>
      </c>
      <c r="V20" s="34">
        <v>31</v>
      </c>
      <c r="W20" s="35">
        <v>18528.4</v>
      </c>
      <c r="X20" s="22">
        <v>8</v>
      </c>
      <c r="Y20" s="22">
        <v>1000</v>
      </c>
      <c r="Z20" s="22">
        <v>34</v>
      </c>
      <c r="AA20" s="22">
        <v>15800</v>
      </c>
      <c r="AB20" s="42">
        <v>0</v>
      </c>
      <c r="AC20" s="42">
        <v>0</v>
      </c>
      <c r="AD20" s="42">
        <v>0</v>
      </c>
      <c r="AE20" s="42">
        <v>0</v>
      </c>
      <c r="AF20" s="42">
        <v>0</v>
      </c>
      <c r="AG20" s="42">
        <v>0</v>
      </c>
      <c r="AH20" s="42">
        <v>0</v>
      </c>
      <c r="AI20" s="42">
        <v>0</v>
      </c>
      <c r="AJ20" s="42">
        <v>0</v>
      </c>
      <c r="AK20" s="42">
        <v>0</v>
      </c>
    </row>
    <row r="21" s="1" customFormat="1" ht="30" customHeight="1" spans="1:37">
      <c r="A21" s="20" t="s">
        <v>44</v>
      </c>
      <c r="B21" s="21">
        <f t="shared" si="4"/>
        <v>53025.82</v>
      </c>
      <c r="C21" s="17">
        <f t="shared" si="0"/>
        <v>53025.82</v>
      </c>
      <c r="D21" s="22">
        <v>0</v>
      </c>
      <c r="E21" s="22">
        <v>0</v>
      </c>
      <c r="F21" s="22">
        <v>13</v>
      </c>
      <c r="G21" s="22">
        <v>20973</v>
      </c>
      <c r="H21" s="22">
        <v>0</v>
      </c>
      <c r="I21" s="22">
        <v>0</v>
      </c>
      <c r="J21" s="22">
        <v>1</v>
      </c>
      <c r="K21" s="22">
        <v>3627</v>
      </c>
      <c r="L21" s="22">
        <v>0</v>
      </c>
      <c r="M21" s="22">
        <v>0</v>
      </c>
      <c r="N21" s="22">
        <v>3</v>
      </c>
      <c r="O21" s="22">
        <v>900</v>
      </c>
      <c r="P21" s="22">
        <v>21</v>
      </c>
      <c r="Q21" s="22">
        <v>3300</v>
      </c>
      <c r="R21" s="22">
        <v>0</v>
      </c>
      <c r="S21" s="22">
        <v>0</v>
      </c>
      <c r="T21" s="22">
        <v>0</v>
      </c>
      <c r="U21" s="22">
        <v>0</v>
      </c>
      <c r="V21" s="34">
        <v>23</v>
      </c>
      <c r="W21" s="35">
        <v>11425.82</v>
      </c>
      <c r="X21" s="22">
        <v>4</v>
      </c>
      <c r="Y21" s="22">
        <v>600</v>
      </c>
      <c r="Z21" s="22">
        <v>26</v>
      </c>
      <c r="AA21" s="22">
        <v>12200</v>
      </c>
      <c r="AB21" s="17">
        <f t="shared" ref="AB21:AB24" si="5">SUM(AD21+AF21+AH21+AJ21+AK21)</f>
        <v>0</v>
      </c>
      <c r="AC21" s="42">
        <v>0</v>
      </c>
      <c r="AD21" s="42">
        <v>0</v>
      </c>
      <c r="AE21" s="42">
        <v>0</v>
      </c>
      <c r="AF21" s="42">
        <v>0</v>
      </c>
      <c r="AG21" s="42">
        <v>0</v>
      </c>
      <c r="AH21" s="42">
        <v>0</v>
      </c>
      <c r="AI21" s="42">
        <v>0</v>
      </c>
      <c r="AJ21" s="42">
        <v>0</v>
      </c>
      <c r="AK21" s="42">
        <v>0</v>
      </c>
    </row>
    <row r="22" s="1" customFormat="1" ht="29.25" customHeight="1" spans="1:37">
      <c r="A22" s="20" t="s">
        <v>45</v>
      </c>
      <c r="B22" s="21">
        <f t="shared" si="4"/>
        <v>27083.7</v>
      </c>
      <c r="C22" s="17">
        <f t="shared" si="0"/>
        <v>27083.7</v>
      </c>
      <c r="D22" s="22">
        <v>0</v>
      </c>
      <c r="E22" s="22">
        <v>0</v>
      </c>
      <c r="F22" s="22">
        <v>5</v>
      </c>
      <c r="G22" s="22">
        <v>9425.5</v>
      </c>
      <c r="H22" s="22">
        <v>0</v>
      </c>
      <c r="I22" s="22">
        <v>0</v>
      </c>
      <c r="J22" s="22">
        <v>1</v>
      </c>
      <c r="K22" s="22">
        <v>3627</v>
      </c>
      <c r="L22" s="22">
        <v>0</v>
      </c>
      <c r="M22" s="22">
        <v>0</v>
      </c>
      <c r="N22" s="22">
        <v>3</v>
      </c>
      <c r="O22" s="22">
        <v>500</v>
      </c>
      <c r="P22" s="22">
        <v>15</v>
      </c>
      <c r="Q22" s="22">
        <v>2400</v>
      </c>
      <c r="R22" s="22">
        <v>0</v>
      </c>
      <c r="S22" s="22">
        <v>0</v>
      </c>
      <c r="T22" s="22">
        <v>0</v>
      </c>
      <c r="U22" s="22">
        <v>0</v>
      </c>
      <c r="V22" s="34">
        <v>10</v>
      </c>
      <c r="W22" s="35">
        <v>4131.2</v>
      </c>
      <c r="X22" s="22">
        <v>2</v>
      </c>
      <c r="Y22" s="22">
        <v>400</v>
      </c>
      <c r="Z22" s="22">
        <v>13</v>
      </c>
      <c r="AA22" s="22">
        <v>6600</v>
      </c>
      <c r="AB22" s="17">
        <f t="shared" si="5"/>
        <v>0</v>
      </c>
      <c r="AC22" s="42">
        <v>0</v>
      </c>
      <c r="AD22" s="42">
        <v>0</v>
      </c>
      <c r="AE22" s="42">
        <v>0</v>
      </c>
      <c r="AF22" s="42">
        <v>0</v>
      </c>
      <c r="AG22" s="42">
        <v>0</v>
      </c>
      <c r="AH22" s="42">
        <v>0</v>
      </c>
      <c r="AI22" s="42">
        <v>0</v>
      </c>
      <c r="AJ22" s="42">
        <v>0</v>
      </c>
      <c r="AK22" s="42">
        <v>0</v>
      </c>
    </row>
    <row r="23" s="1" customFormat="1" ht="30" customHeight="1" spans="1:37">
      <c r="A23" s="20" t="s">
        <v>46</v>
      </c>
      <c r="B23" s="21">
        <f t="shared" si="4"/>
        <v>41471.5</v>
      </c>
      <c r="C23" s="17">
        <f t="shared" si="0"/>
        <v>41471.5</v>
      </c>
      <c r="D23" s="22">
        <v>0</v>
      </c>
      <c r="E23" s="22">
        <v>0</v>
      </c>
      <c r="F23" s="22">
        <v>11</v>
      </c>
      <c r="G23" s="22">
        <v>17258.51</v>
      </c>
      <c r="H23" s="22">
        <v>0</v>
      </c>
      <c r="I23" s="22">
        <v>0</v>
      </c>
      <c r="J23" s="22">
        <v>1</v>
      </c>
      <c r="K23" s="22">
        <v>2659</v>
      </c>
      <c r="L23" s="22">
        <v>0</v>
      </c>
      <c r="M23" s="22">
        <v>0</v>
      </c>
      <c r="N23" s="22">
        <v>4</v>
      </c>
      <c r="O23" s="22">
        <v>1200</v>
      </c>
      <c r="P23" s="22">
        <v>20</v>
      </c>
      <c r="Q23" s="22">
        <v>3100</v>
      </c>
      <c r="R23" s="22">
        <v>0</v>
      </c>
      <c r="S23" s="22">
        <v>0</v>
      </c>
      <c r="T23" s="22">
        <v>0</v>
      </c>
      <c r="U23" s="22">
        <v>0</v>
      </c>
      <c r="V23" s="35">
        <v>17</v>
      </c>
      <c r="W23" s="34">
        <v>9253.99</v>
      </c>
      <c r="X23" s="22">
        <v>4</v>
      </c>
      <c r="Y23" s="22">
        <v>400</v>
      </c>
      <c r="Z23" s="22">
        <v>16</v>
      </c>
      <c r="AA23" s="22">
        <v>7600</v>
      </c>
      <c r="AB23" s="17">
        <f t="shared" si="5"/>
        <v>0</v>
      </c>
      <c r="AC23" s="42">
        <v>0</v>
      </c>
      <c r="AD23" s="42">
        <v>0</v>
      </c>
      <c r="AE23" s="42">
        <v>0</v>
      </c>
      <c r="AF23" s="42">
        <v>0</v>
      </c>
      <c r="AG23" s="42">
        <v>0</v>
      </c>
      <c r="AH23" s="42">
        <v>0</v>
      </c>
      <c r="AI23" s="42">
        <v>0</v>
      </c>
      <c r="AJ23" s="42">
        <v>0</v>
      </c>
      <c r="AK23" s="42">
        <v>0</v>
      </c>
    </row>
    <row r="24" s="1" customFormat="1" ht="30" customHeight="1" spans="1:37">
      <c r="A24" s="20" t="s">
        <v>47</v>
      </c>
      <c r="B24" s="21">
        <f t="shared" si="4"/>
        <v>43556.6</v>
      </c>
      <c r="C24" s="17">
        <f t="shared" si="0"/>
        <v>43556.6</v>
      </c>
      <c r="D24" s="22">
        <v>0</v>
      </c>
      <c r="E24" s="22">
        <v>0</v>
      </c>
      <c r="F24" s="22">
        <v>14</v>
      </c>
      <c r="G24" s="22">
        <v>11528.5</v>
      </c>
      <c r="H24" s="22">
        <v>0</v>
      </c>
      <c r="I24" s="22">
        <v>0</v>
      </c>
      <c r="J24" s="22">
        <v>3</v>
      </c>
      <c r="K24" s="22">
        <v>10881</v>
      </c>
      <c r="L24" s="22">
        <v>0</v>
      </c>
      <c r="M24" s="22">
        <v>0</v>
      </c>
      <c r="N24" s="22">
        <v>3</v>
      </c>
      <c r="O24" s="22">
        <v>900</v>
      </c>
      <c r="P24" s="22">
        <v>18</v>
      </c>
      <c r="Q24" s="22">
        <v>2200</v>
      </c>
      <c r="R24" s="22">
        <v>0</v>
      </c>
      <c r="S24" s="22">
        <v>0</v>
      </c>
      <c r="T24" s="22">
        <v>0</v>
      </c>
      <c r="U24" s="22">
        <v>0</v>
      </c>
      <c r="V24" s="34">
        <v>14</v>
      </c>
      <c r="W24" s="35">
        <v>9947.1</v>
      </c>
      <c r="X24" s="22">
        <v>3</v>
      </c>
      <c r="Y24" s="22">
        <v>500</v>
      </c>
      <c r="Z24" s="22">
        <v>17</v>
      </c>
      <c r="AA24" s="22">
        <v>7600</v>
      </c>
      <c r="AB24" s="17">
        <f t="shared" si="5"/>
        <v>0</v>
      </c>
      <c r="AC24" s="42">
        <v>0</v>
      </c>
      <c r="AD24" s="42">
        <v>0</v>
      </c>
      <c r="AE24" s="42">
        <v>0</v>
      </c>
      <c r="AF24" s="42">
        <v>0</v>
      </c>
      <c r="AG24" s="42">
        <v>0</v>
      </c>
      <c r="AH24" s="42">
        <v>0</v>
      </c>
      <c r="AI24" s="42">
        <v>0</v>
      </c>
      <c r="AJ24" s="42">
        <v>0</v>
      </c>
      <c r="AK24" s="42">
        <v>0</v>
      </c>
    </row>
    <row r="25" s="1" customFormat="1" ht="30" customHeight="1" spans="1:37">
      <c r="A25" s="24" t="s">
        <v>48</v>
      </c>
      <c r="B25" s="24"/>
      <c r="C25" s="25"/>
      <c r="D25" s="25"/>
      <c r="G25" s="24" t="s">
        <v>49</v>
      </c>
      <c r="H25" s="24"/>
      <c r="I25" s="28"/>
      <c r="J25" s="28"/>
      <c r="K25" s="25"/>
      <c r="L25" s="25"/>
      <c r="M25" s="25"/>
      <c r="N25" s="25"/>
      <c r="O25" s="25"/>
      <c r="P25" s="24" t="s">
        <v>50</v>
      </c>
      <c r="Q25" s="24"/>
      <c r="R25" s="24"/>
      <c r="S25" s="24"/>
      <c r="T25" s="24"/>
      <c r="U25" s="24"/>
      <c r="V25" s="36"/>
      <c r="W25" s="36"/>
      <c r="X25" s="37"/>
      <c r="Y25" s="37"/>
      <c r="Z25" s="37"/>
      <c r="AA25" s="37"/>
      <c r="AB25" s="25"/>
      <c r="AC25" s="25"/>
      <c r="AD25" s="25"/>
      <c r="AE25" s="25"/>
      <c r="AF25" s="25"/>
      <c r="AG25" s="25"/>
      <c r="AH25" s="25"/>
      <c r="AI25" s="25"/>
      <c r="AJ25" s="25"/>
      <c r="AK25" s="47"/>
    </row>
    <row r="26" s="1" customFormat="1" spans="7:23">
      <c r="G26" s="4"/>
      <c r="V26" s="5"/>
      <c r="W26" s="5"/>
    </row>
    <row r="27" s="1" customFormat="1" spans="7:23">
      <c r="G27" s="4"/>
      <c r="V27" s="5"/>
      <c r="W27" s="5"/>
    </row>
    <row r="28" s="1" customFormat="1" spans="7:23">
      <c r="G28" s="4"/>
      <c r="V28" s="5"/>
      <c r="W28" s="5"/>
    </row>
    <row r="29" s="1" customFormat="1" spans="7:23">
      <c r="G29" s="4"/>
      <c r="V29" s="5"/>
      <c r="W29" s="5"/>
    </row>
    <row r="30" s="1" customFormat="1" spans="7:23">
      <c r="G30" s="4"/>
      <c r="V30" s="5"/>
      <c r="W30" s="5"/>
    </row>
    <row r="31" s="1" customFormat="1" spans="7:23">
      <c r="G31" s="4"/>
      <c r="V31" s="5"/>
      <c r="W31" s="5"/>
    </row>
    <row r="32" s="1" customFormat="1" spans="7:23">
      <c r="G32" s="4"/>
      <c r="V32" s="5"/>
      <c r="W32" s="5"/>
    </row>
    <row r="33" s="1" customFormat="1" spans="7:23">
      <c r="G33" s="4"/>
      <c r="R33" s="5"/>
      <c r="V33" s="5"/>
      <c r="W33" s="5"/>
    </row>
  </sheetData>
  <mergeCells count="32">
    <mergeCell ref="A1:AK1"/>
    <mergeCell ref="A2:C2"/>
    <mergeCell ref="AE2:AH2"/>
    <mergeCell ref="C3:AA3"/>
    <mergeCell ref="AB3:AJ3"/>
    <mergeCell ref="D4:E4"/>
    <mergeCell ref="F4:G4"/>
    <mergeCell ref="H4:I4"/>
    <mergeCell ref="J4:K4"/>
    <mergeCell ref="L4:M4"/>
    <mergeCell ref="N4:O4"/>
    <mergeCell ref="P4:Q4"/>
    <mergeCell ref="R4:S4"/>
    <mergeCell ref="T4:U4"/>
    <mergeCell ref="V4:W4"/>
    <mergeCell ref="X4:Y4"/>
    <mergeCell ref="Z4:AA4"/>
    <mergeCell ref="AC4:AD4"/>
    <mergeCell ref="AE4:AF4"/>
    <mergeCell ref="AG4:AH4"/>
    <mergeCell ref="AI4:AJ4"/>
    <mergeCell ref="A25:B25"/>
    <mergeCell ref="G25:H25"/>
    <mergeCell ref="I25:J25"/>
    <mergeCell ref="P25:Q25"/>
    <mergeCell ref="R25:S25"/>
    <mergeCell ref="T25:U25"/>
    <mergeCell ref="A3:A5"/>
    <mergeCell ref="B3:B5"/>
    <mergeCell ref="C4:C5"/>
    <mergeCell ref="AB4:AB5"/>
    <mergeCell ref="AK3:AK5"/>
  </mergeCells>
  <pageMargins left="0.31496062992126" right="0.31496062992126" top="0.748031496062992" bottom="0.748031496062992" header="0.31496062992126" footer="0.31496062992126"/>
  <pageSetup paperSize="8" scale="75" orientation="landscape"/>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镇公开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dcterms:created xsi:type="dcterms:W3CDTF">2014-12-31T17:02:00Z</dcterms:created>
  <cp:lastPrinted>2023-06-28T18:22:00Z</cp:lastPrinted>
  <dcterms:modified xsi:type="dcterms:W3CDTF">2025-07-24T02:29:36Z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