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工作文件\财基科报表\2023\密云区教委关于2023年预算公开的通知（已发给杜密）\密云区教委关于2023年预算公开的通知\"/>
    </mc:Choice>
  </mc:AlternateContent>
  <bookViews>
    <workbookView xWindow="0" yWindow="0" windowWidth="22950" windowHeight="1128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/>
</workbook>
</file>

<file path=xl/calcChain.xml><?xml version="1.0" encoding="utf-8"?>
<calcChain xmlns="http://schemas.openxmlformats.org/spreadsheetml/2006/main">
  <c r="D6" i="1" l="1"/>
  <c r="B12" i="8" l="1"/>
  <c r="E6" i="5"/>
  <c r="D6" i="5"/>
  <c r="B19" i="7"/>
  <c r="B16" i="7"/>
  <c r="B5" i="7"/>
  <c r="F6" i="9"/>
  <c r="E6" i="9"/>
  <c r="D11" i="3"/>
  <c r="D10" i="3"/>
  <c r="D9" i="3"/>
  <c r="D8" i="3"/>
  <c r="F6" i="3"/>
  <c r="E6" i="3"/>
  <c r="D6" i="3"/>
  <c r="D16" i="5"/>
  <c r="G14" i="8"/>
  <c r="C13" i="8"/>
  <c r="B13" i="8"/>
  <c r="I12" i="8"/>
  <c r="I14" i="8" s="1"/>
  <c r="H12" i="8"/>
  <c r="H14" i="8" s="1"/>
  <c r="G12" i="8"/>
  <c r="C11" i="8"/>
  <c r="B11" i="8" s="1"/>
  <c r="C10" i="8"/>
  <c r="B10" i="8"/>
  <c r="C9" i="8"/>
  <c r="B9" i="8" s="1"/>
  <c r="C8" i="8"/>
  <c r="B8" i="8" s="1"/>
  <c r="F7" i="8"/>
  <c r="F12" i="8" s="1"/>
  <c r="F14" i="8" s="1"/>
  <c r="E7" i="8"/>
  <c r="D7" i="8"/>
  <c r="C7" i="8" s="1"/>
  <c r="B7" i="8" s="1"/>
  <c r="E6" i="8"/>
  <c r="C6" i="8" s="1"/>
  <c r="B6" i="8" s="1"/>
  <c r="D6" i="8"/>
  <c r="B7" i="7"/>
  <c r="B6" i="7"/>
  <c r="K15" i="4"/>
  <c r="K18" i="4" s="1"/>
  <c r="J15" i="4"/>
  <c r="J18" i="4" s="1"/>
  <c r="I15" i="4"/>
  <c r="I18" i="4" s="1"/>
  <c r="H15" i="4"/>
  <c r="B8" i="7" s="1"/>
  <c r="E12" i="8" l="1"/>
  <c r="E14" i="8" s="1"/>
  <c r="B14" i="8"/>
  <c r="C12" i="8"/>
  <c r="C14" i="8" s="1"/>
  <c r="D12" i="8"/>
  <c r="D14" i="8" s="1"/>
  <c r="H18" i="4"/>
</calcChain>
</file>

<file path=xl/sharedStrings.xml><?xml version="1.0" encoding="utf-8"?>
<sst xmlns="http://schemas.openxmlformats.org/spreadsheetml/2006/main" count="314" uniqueCount="203">
  <si>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</si>
  <si>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</si>
  <si>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</si>
  <si>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</si>
  <si>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</si>
  <si>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</si>
  <si>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</si>
  <si>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</si>
  <si>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</si>
  <si>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</si>
  <si>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</si>
  <si>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</si>
  <si>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</si>
  <si>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</si>
  <si>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</si>
  <si>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</si>
  <si>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</si>
  <si>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</si>
  <si>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</si>
  <si>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</si>
  <si>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</si>
  <si>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</si>
  <si>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</si>
  <si>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</si>
  <si>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</si>
  <si>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</si>
  <si>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</si>
  <si>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</si>
  <si>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</si>
  <si>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</si>
  <si>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</si>
  <si>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</si>
  <si>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</si>
  <si>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</si>
  <si>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</si>
  <si>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</si>
  <si>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</si>
  <si>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</si>
  <si>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</si>
  <si>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</si>
  <si>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</si>
  <si>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</si>
  <si>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</si>
  <si>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</si>
  <si>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</si>
  <si>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</si>
  <si>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</si>
  <si>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</si>
  <si>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</si>
  <si>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</si>
  <si>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</si>
  <si>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</si>
  <si>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</si>
  <si>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</si>
  <si>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</si>
  <si>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</si>
  <si>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</si>
  <si>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</si>
  <si>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</si>
  <si>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</si>
  <si>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</si>
  <si>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</si>
  <si>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</si>
  <si>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</si>
  <si>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</si>
  <si>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</si>
  <si>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</si>
  <si>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</si>
  <si>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</si>
  <si>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</si>
  <si>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</si>
  <si>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</si>
  <si>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</si>
  <si>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</si>
  <si>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</si>
  <si>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</si>
  <si>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</si>
  <si>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</si>
  <si>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</si>
  <si>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</si>
  <si>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</si>
  <si>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</si>
  <si>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</si>
  <si>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</si>
  <si>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</si>
  <si>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</si>
  <si>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</si>
  <si>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</si>
  <si>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</si>
  <si>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</si>
  <si>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</si>
  <si>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</si>
  <si>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</si>
  <si>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</si>
  <si>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</si>
  <si>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</si>
  <si>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</si>
  <si>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</si>
  <si>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</si>
  <si>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</si>
  <si>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</si>
  <si>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</si>
  <si>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</si>
  <si>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</si>
  <si>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</si>
  <si>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</si>
  <si>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</si>
  <si>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</si>
  <si>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</si>
  <si>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</si>
  <si>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</si>
  <si>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</si>
  <si>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</si>
  <si>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</si>
  <si>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</si>
  <si>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</si>
  <si>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</si>
  <si>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</si>
  <si>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</si>
  <si>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</si>
  <si>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</si>
  <si>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</si>
  <si>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</si>
  <si>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</si>
  <si>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</si>
  <si>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</si>
  <si>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</si>
  <si>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</si>
  <si>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</si>
  <si>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</si>
  <si>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</si>
  <si>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</si>
  <si>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</si>
  <si>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</si>
  <si>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</si>
  <si>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</si>
  <si>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</si>
  <si>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</si>
  <si>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</si>
  <si>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</si>
  <si>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</si>
  <si>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</si>
  <si>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</si>
  <si>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</si>
  <si>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</si>
  <si>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</si>
  <si>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</si>
  <si>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</si>
  <si>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</si>
  <si>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</si>
  <si>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</si>
  <si>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</si>
  <si>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</si>
  <si>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</si>
  <si>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</si>
  <si>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</si>
  <si>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</si>
  <si>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</si>
  <si>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</si>
  <si>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</si>
  <si>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</si>
  <si>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</si>
  <si>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</si>
  <si>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</si>
  <si>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</si>
  <si>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</si>
  <si>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</si>
  <si>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</si>
  <si>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</si>
  <si>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</si>
  <si>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</si>
  <si>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</si>
  <si>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</si>
  <si>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</si>
  <si>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北京市密云区第六中学2023年收支总体情况表</t>
    <phoneticPr fontId="35" type="noConversion"/>
  </si>
  <si>
    <t>北京市密云区第六中学2023年收入总体情况表</t>
    <phoneticPr fontId="35" type="noConversion"/>
  </si>
  <si>
    <t>北京市密云区第六中学2023年支出总体情况表</t>
    <phoneticPr fontId="35" type="noConversion"/>
  </si>
  <si>
    <t>北京市密云区第六中学2023年财政拨款收支总体情况表</t>
    <phoneticPr fontId="35" type="noConversion"/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</si>
  <si>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</si>
  <si>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</si>
  <si>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</si>
  <si>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</si>
  <si>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</si>
  <si>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</si>
  <si>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北京市密云区第六中学2023年一般公共预算支出情况表</t>
    <phoneticPr fontId="35" type="noConversion"/>
  </si>
  <si>
    <t>取暖费</t>
    <phoneticPr fontId="35" type="noConversion"/>
  </si>
  <si>
    <t>其他对个人及家庭的补助</t>
    <phoneticPr fontId="35" type="noConversion"/>
  </si>
  <si>
    <t>北京市密云区第六中学2023年一般公共预算基本支出情况表</t>
    <phoneticPr fontId="35" type="noConversion"/>
  </si>
  <si>
    <t>北京市密云区第六中学2023年一般公共预算“三公”经费支出情况表</t>
    <phoneticPr fontId="35" type="noConversion"/>
  </si>
  <si>
    <t>北京市密云区第六中学2023年政府性基金预算支出情况表</t>
    <phoneticPr fontId="35" type="noConversion"/>
  </si>
  <si>
    <t>北京市密云区第六中学2023年政府采购预算情况表</t>
    <phoneticPr fontId="35" type="noConversion"/>
  </si>
  <si>
    <t>北京市密云区第六中学2023年政府购买服务预算情况表</t>
    <phoneticPr fontId="35" type="noConversion"/>
  </si>
  <si>
    <t>北京市密云区第六中学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</si>
  <si>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</si>
  <si>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数量指标</t>
  </si>
  <si>
    <t>时效指标</t>
  </si>
  <si>
    <t>资金及时拨付，工资、社保按月及时发放和缴纳，公用支出及学生支出按进度及时结算，保障全年按时完成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</si>
  <si>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</si>
  <si>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</si>
  <si>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</si>
  <si>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</si>
  <si>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4958.43万元基本保障人员支出和学校各项工作正常有序开展；均能以100%的标准来完成。</t>
    <phoneticPr fontId="35" type="noConversion"/>
  </si>
  <si>
    <t>北京市密云区第六中学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</si>
</sst>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0" fontId="10" fillId="0" borderId="8" xfId="0" applyFont="1" applyFill="1" applyBorder="1" applyAlignment="1">
      <alignment horizontal="center"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D18" sqref="D18:F18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3" t="s">
        <v>174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5" t="s">
        <v>1</v>
      </c>
      <c r="L3" s="125"/>
    </row>
    <row r="4" spans="1:12" s="111" customFormat="1" ht="21.95" customHeight="1">
      <c r="A4" s="126" t="s">
        <v>2</v>
      </c>
      <c r="B4" s="126"/>
      <c r="C4" s="127" t="s">
        <v>3</v>
      </c>
      <c r="D4" s="128"/>
      <c r="E4" s="128"/>
      <c r="F4" s="128"/>
      <c r="G4" s="128"/>
      <c r="H4" s="128"/>
      <c r="I4" s="128"/>
      <c r="J4" s="128"/>
      <c r="K4" s="129"/>
      <c r="L4" s="126" t="s">
        <v>4</v>
      </c>
    </row>
    <row r="5" spans="1:12" s="111" customFormat="1" ht="17.100000000000001" customHeight="1">
      <c r="A5" s="130" t="s">
        <v>5</v>
      </c>
      <c r="B5" s="130" t="s">
        <v>6</v>
      </c>
      <c r="C5" s="130" t="s">
        <v>5</v>
      </c>
      <c r="D5" s="130" t="s">
        <v>7</v>
      </c>
      <c r="E5" s="126" t="s">
        <v>8</v>
      </c>
      <c r="F5" s="126"/>
      <c r="G5" s="126"/>
      <c r="H5" s="126"/>
      <c r="I5" s="132" t="s">
        <v>9</v>
      </c>
      <c r="J5" s="132" t="s">
        <v>10</v>
      </c>
      <c r="K5" s="132" t="s">
        <v>11</v>
      </c>
      <c r="L5" s="126"/>
    </row>
    <row r="6" spans="1:12" s="111" customFormat="1" ht="31.5" customHeight="1">
      <c r="A6" s="131"/>
      <c r="B6" s="131"/>
      <c r="C6" s="131"/>
      <c r="D6" s="131"/>
      <c r="E6" s="48" t="s">
        <v>12</v>
      </c>
      <c r="F6" s="117" t="s">
        <v>13</v>
      </c>
      <c r="G6" s="117" t="s">
        <v>14</v>
      </c>
      <c r="H6" s="117" t="s">
        <v>15</v>
      </c>
      <c r="I6" s="133"/>
      <c r="J6" s="133"/>
      <c r="K6" s="133"/>
      <c r="L6" s="126"/>
    </row>
    <row r="7" spans="1:12" s="37" customFormat="1" ht="17.100000000000001" customHeight="1">
      <c r="A7" s="59" t="s">
        <v>16</v>
      </c>
      <c r="B7" s="51">
        <v>49584366.68</v>
      </c>
      <c r="C7" s="59" t="s">
        <v>17</v>
      </c>
      <c r="D7" s="51">
        <v>49584366.68</v>
      </c>
      <c r="E7" s="51">
        <v>49584366.68</v>
      </c>
      <c r="F7" s="51">
        <v>49584366.68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49584366.68</v>
      </c>
      <c r="C15" s="59" t="s">
        <v>29</v>
      </c>
      <c r="D15" s="51">
        <v>49584366.68</v>
      </c>
      <c r="E15" s="51">
        <v>49584366.68</v>
      </c>
      <c r="F15" s="51">
        <v>49584366.68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49584366.68</v>
      </c>
      <c r="C18" s="59" t="s">
        <v>34</v>
      </c>
      <c r="D18" s="51">
        <v>49584366.68</v>
      </c>
      <c r="E18" s="51">
        <v>49584366.68</v>
      </c>
      <c r="F18" s="51">
        <v>49584366.68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123</v>
      </c>
    </row>
    <row r="2" spans="1:6" ht="22.5">
      <c r="A2" s="155" t="s">
        <v>191</v>
      </c>
      <c r="B2" s="162"/>
      <c r="C2" s="155"/>
      <c r="D2" s="155"/>
      <c r="E2" s="155"/>
      <c r="F2" s="155"/>
    </row>
    <row r="3" spans="1:6" ht="14.25">
      <c r="A3" s="16"/>
      <c r="B3" s="17"/>
      <c r="C3" s="18"/>
      <c r="F3" s="19" t="s">
        <v>62</v>
      </c>
    </row>
    <row r="4" spans="1:6" ht="29.1" customHeight="1">
      <c r="A4" s="160" t="s">
        <v>63</v>
      </c>
      <c r="B4" s="165" t="s">
        <v>118</v>
      </c>
      <c r="C4" s="157" t="s">
        <v>119</v>
      </c>
      <c r="D4" s="163"/>
      <c r="E4" s="163"/>
      <c r="F4" s="164"/>
    </row>
    <row r="5" spans="1:6" ht="17.25" customHeight="1">
      <c r="A5" s="160"/>
      <c r="B5" s="16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Z23"/>
  <sheetViews>
    <sheetView workbookViewId="0">
      <selection activeCell="G9" sqref="G1:J1048576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0" ht="16.5" customHeight="1">
      <c r="A1" s="168" t="s">
        <v>124</v>
      </c>
      <c r="B1" s="168"/>
      <c r="C1" s="168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</row>
    <row r="2" spans="1:16380" s="10" customFormat="1" ht="45" customHeight="1">
      <c r="A2" s="169" t="s">
        <v>125</v>
      </c>
      <c r="B2" s="169"/>
      <c r="C2" s="169"/>
      <c r="D2" s="169"/>
    </row>
    <row r="3" spans="1:16380" s="10" customFormat="1" ht="24" customHeight="1">
      <c r="A3" s="170" t="s">
        <v>126</v>
      </c>
      <c r="B3" s="170"/>
      <c r="C3" s="170"/>
      <c r="D3" s="170"/>
    </row>
    <row r="4" spans="1:16380" s="10" customFormat="1" ht="42" customHeight="1">
      <c r="A4" s="12" t="s">
        <v>127</v>
      </c>
      <c r="B4" s="171" t="s">
        <v>192</v>
      </c>
      <c r="C4" s="171"/>
      <c r="D4" s="171"/>
    </row>
    <row r="5" spans="1:16380" s="10" customFormat="1" ht="39.950000000000003" customHeight="1">
      <c r="A5" s="171" t="s">
        <v>128</v>
      </c>
      <c r="B5" s="171" t="s">
        <v>129</v>
      </c>
      <c r="C5" s="171"/>
      <c r="D5" s="122">
        <v>4958.43</v>
      </c>
    </row>
    <row r="6" spans="1:16380" s="10" customFormat="1" ht="39.950000000000003" customHeight="1">
      <c r="A6" s="171"/>
      <c r="B6" s="171" t="s">
        <v>130</v>
      </c>
      <c r="C6" s="171"/>
      <c r="D6" s="122">
        <v>4958.43</v>
      </c>
    </row>
    <row r="7" spans="1:16380" s="10" customFormat="1" ht="39.950000000000003" customHeight="1">
      <c r="A7" s="171"/>
      <c r="B7" s="171" t="s">
        <v>131</v>
      </c>
      <c r="C7" s="171"/>
      <c r="D7" s="122"/>
    </row>
    <row r="8" spans="1:16380" s="10" customFormat="1" ht="75.95" customHeight="1">
      <c r="A8" s="12" t="s">
        <v>132</v>
      </c>
      <c r="B8" s="172" t="s">
        <v>193</v>
      </c>
      <c r="C8" s="173"/>
      <c r="D8" s="174"/>
    </row>
    <row r="9" spans="1:16380" s="10" customFormat="1" ht="39.950000000000003" customHeight="1">
      <c r="A9" s="171" t="s">
        <v>133</v>
      </c>
      <c r="B9" s="12" t="s">
        <v>134</v>
      </c>
      <c r="C9" s="171" t="s">
        <v>135</v>
      </c>
      <c r="D9" s="171"/>
    </row>
    <row r="10" spans="1:16380" s="10" customFormat="1" ht="51.95" customHeight="1">
      <c r="A10" s="171"/>
      <c r="B10" s="122" t="s">
        <v>134</v>
      </c>
      <c r="C10" s="171" t="s">
        <v>135</v>
      </c>
      <c r="D10" s="171"/>
    </row>
    <row r="11" spans="1:16380" s="10" customFormat="1" ht="87.95" customHeight="1">
      <c r="A11" s="171"/>
      <c r="B11" s="122" t="s">
        <v>194</v>
      </c>
      <c r="C11" s="171" t="s">
        <v>201</v>
      </c>
      <c r="D11" s="171"/>
    </row>
    <row r="12" spans="1:16380" s="10" customFormat="1" ht="99.95" customHeight="1">
      <c r="A12" s="171"/>
      <c r="B12" s="122" t="s">
        <v>195</v>
      </c>
      <c r="C12" s="171" t="s">
        <v>196</v>
      </c>
      <c r="D12" s="171"/>
    </row>
    <row r="13" spans="1:16380" s="10" customFormat="1" ht="60.95" customHeight="1">
      <c r="A13" s="171"/>
      <c r="B13" s="122" t="s">
        <v>197</v>
      </c>
      <c r="C13" s="171" t="s">
        <v>198</v>
      </c>
      <c r="D13" s="171"/>
    </row>
    <row r="14" spans="1:16380" s="10" customFormat="1" ht="60.95" customHeight="1">
      <c r="A14" s="171"/>
      <c r="B14" s="122" t="s">
        <v>199</v>
      </c>
      <c r="C14" s="176" t="s">
        <v>200</v>
      </c>
      <c r="D14" s="177"/>
    </row>
    <row r="15" spans="1:16380" s="10" customFormat="1">
      <c r="A15" s="171"/>
      <c r="B15" s="12" t="s">
        <v>136</v>
      </c>
      <c r="C15" s="166" t="s">
        <v>136</v>
      </c>
      <c r="D15" s="167"/>
    </row>
    <row r="16" spans="1:16380" s="10" customFormat="1">
      <c r="A16" s="12" t="s">
        <v>137</v>
      </c>
      <c r="B16" s="175"/>
      <c r="C16" s="175"/>
      <c r="D16" s="175"/>
    </row>
    <row r="18" spans="1:1" s="10" customFormat="1">
      <c r="A18" s="10" t="s">
        <v>138</v>
      </c>
    </row>
    <row r="19" spans="1:1" s="10" customFormat="1">
      <c r="A19" s="10" t="s">
        <v>139</v>
      </c>
    </row>
    <row r="20" spans="1:1" s="10" customFormat="1">
      <c r="A20" s="10" t="s">
        <v>140</v>
      </c>
    </row>
    <row r="21" spans="1:1" s="10" customFormat="1">
      <c r="A21" s="10" t="s">
        <v>141</v>
      </c>
    </row>
    <row r="22" spans="1:1" s="10" customFormat="1">
      <c r="A22" s="10" t="s">
        <v>142</v>
      </c>
    </row>
    <row r="23" spans="1:1" s="10" customFormat="1">
      <c r="A23" s="10" t="s">
        <v>143</v>
      </c>
    </row>
  </sheetData>
  <mergeCells count="18">
    <mergeCell ref="B16:D16"/>
    <mergeCell ref="C11:D11"/>
    <mergeCell ref="C12:D12"/>
    <mergeCell ref="C13:D13"/>
    <mergeCell ref="C14:D14"/>
    <mergeCell ref="C15:D15"/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A9:A15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14" sqref="A14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8" t="s">
        <v>144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 16383:16384" s="1" customFormat="1" ht="13.5">
      <c r="A3" s="179" t="s">
        <v>145</v>
      </c>
      <c r="B3" s="179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0" t="s">
        <v>146</v>
      </c>
      <c r="P3" s="180"/>
    </row>
    <row r="4" spans="1:16 16383:16384" s="1" customFormat="1" ht="13.5">
      <c r="A4" s="181" t="s">
        <v>147</v>
      </c>
      <c r="B4" s="181" t="s">
        <v>148</v>
      </c>
      <c r="C4" s="181" t="s">
        <v>149</v>
      </c>
      <c r="D4" s="181" t="s">
        <v>150</v>
      </c>
      <c r="E4" s="181" t="s">
        <v>151</v>
      </c>
      <c r="F4" s="181" t="s">
        <v>152</v>
      </c>
      <c r="G4" s="181" t="s">
        <v>153</v>
      </c>
      <c r="H4" s="181"/>
      <c r="I4" s="181" t="s">
        <v>154</v>
      </c>
      <c r="J4" s="181" t="s">
        <v>155</v>
      </c>
      <c r="K4" s="181" t="s">
        <v>156</v>
      </c>
      <c r="L4" s="181" t="s">
        <v>157</v>
      </c>
      <c r="M4" s="181" t="s">
        <v>158</v>
      </c>
      <c r="N4" s="181" t="s">
        <v>159</v>
      </c>
      <c r="O4" s="181" t="s">
        <v>160</v>
      </c>
      <c r="P4" s="181" t="s">
        <v>161</v>
      </c>
    </row>
    <row r="5" spans="1:16 16383:16384" s="1" customFormat="1" ht="13.5">
      <c r="A5" s="181"/>
      <c r="B5" s="181"/>
      <c r="C5" s="181"/>
      <c r="D5" s="181"/>
      <c r="E5" s="181"/>
      <c r="F5" s="181"/>
      <c r="G5" s="6" t="s">
        <v>162</v>
      </c>
      <c r="H5" s="6" t="s">
        <v>10</v>
      </c>
      <c r="I5" s="181"/>
      <c r="J5" s="181"/>
      <c r="K5" s="181"/>
      <c r="L5" s="181"/>
      <c r="M5" s="181"/>
      <c r="N5" s="181"/>
      <c r="O5" s="181"/>
      <c r="P5" s="181"/>
    </row>
    <row r="6" spans="1:16 16383:16384" s="1" customFormat="1">
      <c r="A6" s="182" t="s">
        <v>202</v>
      </c>
      <c r="B6" s="185"/>
      <c r="C6" s="185"/>
      <c r="D6" s="185"/>
      <c r="E6" s="185"/>
      <c r="F6" s="186"/>
      <c r="G6" s="186"/>
      <c r="H6" s="186"/>
      <c r="I6" s="185"/>
      <c r="J6" s="7" t="s">
        <v>163</v>
      </c>
      <c r="K6" s="7" t="s">
        <v>164</v>
      </c>
      <c r="L6" s="7"/>
      <c r="M6" s="7"/>
      <c r="N6" s="7"/>
      <c r="O6" s="7"/>
      <c r="P6" s="7" t="s">
        <v>165</v>
      </c>
      <c r="XFC6" s="9"/>
      <c r="XFD6" s="9"/>
    </row>
    <row r="7" spans="1:16 16383:16384" s="1" customFormat="1">
      <c r="A7" s="183"/>
      <c r="B7" s="185"/>
      <c r="C7" s="185"/>
      <c r="D7" s="185"/>
      <c r="E7" s="185"/>
      <c r="F7" s="186"/>
      <c r="G7" s="186"/>
      <c r="H7" s="186"/>
      <c r="I7" s="185"/>
      <c r="J7" s="7" t="s">
        <v>163</v>
      </c>
      <c r="K7" s="7" t="s">
        <v>164</v>
      </c>
      <c r="L7" s="7"/>
      <c r="M7" s="7"/>
      <c r="N7" s="7"/>
      <c r="O7" s="7"/>
      <c r="P7" s="7" t="s">
        <v>165</v>
      </c>
      <c r="XFC7" s="9"/>
      <c r="XFD7" s="9"/>
    </row>
    <row r="8" spans="1:16 16383:16384" s="1" customFormat="1">
      <c r="A8" s="183"/>
      <c r="B8" s="185"/>
      <c r="C8" s="185"/>
      <c r="D8" s="185"/>
      <c r="E8" s="185"/>
      <c r="F8" s="186"/>
      <c r="G8" s="186"/>
      <c r="H8" s="186"/>
      <c r="I8" s="185"/>
      <c r="J8" s="7" t="s">
        <v>163</v>
      </c>
      <c r="K8" s="7" t="s">
        <v>166</v>
      </c>
      <c r="L8" s="7"/>
      <c r="M8" s="7"/>
      <c r="N8" s="7"/>
      <c r="O8" s="7"/>
      <c r="P8" s="7" t="s">
        <v>165</v>
      </c>
      <c r="XFC8" s="9"/>
      <c r="XFD8" s="9"/>
    </row>
    <row r="9" spans="1:16 16383:16384" s="1" customFormat="1">
      <c r="A9" s="183"/>
      <c r="B9" s="185"/>
      <c r="C9" s="185"/>
      <c r="D9" s="185"/>
      <c r="E9" s="185"/>
      <c r="F9" s="186"/>
      <c r="G9" s="186"/>
      <c r="H9" s="186"/>
      <c r="I9" s="185"/>
      <c r="J9" s="7" t="s">
        <v>163</v>
      </c>
      <c r="K9" s="7" t="s">
        <v>167</v>
      </c>
      <c r="L9" s="7"/>
      <c r="M9" s="7"/>
      <c r="N9" s="7"/>
      <c r="O9" s="7"/>
      <c r="P9" s="7" t="s">
        <v>165</v>
      </c>
      <c r="XFC9" s="9"/>
      <c r="XFD9" s="9"/>
    </row>
    <row r="10" spans="1:16 16383:16384" s="1" customFormat="1">
      <c r="A10" s="183"/>
      <c r="B10" s="185"/>
      <c r="C10" s="185"/>
      <c r="D10" s="185"/>
      <c r="E10" s="185"/>
      <c r="F10" s="186"/>
      <c r="G10" s="186"/>
      <c r="H10" s="186"/>
      <c r="I10" s="185"/>
      <c r="J10" s="7" t="s">
        <v>163</v>
      </c>
      <c r="K10" s="7" t="s">
        <v>168</v>
      </c>
      <c r="L10" s="7"/>
      <c r="M10" s="7"/>
      <c r="N10" s="7"/>
      <c r="O10" s="7"/>
      <c r="P10" s="7" t="s">
        <v>165</v>
      </c>
      <c r="XFC10" s="9"/>
      <c r="XFD10" s="9"/>
    </row>
    <row r="11" spans="1:16 16383:16384" s="1" customFormat="1" ht="22.5">
      <c r="A11" s="183"/>
      <c r="B11" s="185"/>
      <c r="C11" s="185"/>
      <c r="D11" s="185"/>
      <c r="E11" s="185"/>
      <c r="F11" s="186"/>
      <c r="G11" s="186"/>
      <c r="H11" s="186"/>
      <c r="I11" s="185"/>
      <c r="J11" s="7" t="s">
        <v>169</v>
      </c>
      <c r="K11" s="7" t="s">
        <v>170</v>
      </c>
      <c r="L11" s="7"/>
      <c r="M11" s="7"/>
      <c r="N11" s="7"/>
      <c r="O11" s="7"/>
      <c r="P11" s="7" t="s">
        <v>165</v>
      </c>
      <c r="XFC11" s="9"/>
      <c r="XFD11" s="9"/>
    </row>
    <row r="12" spans="1:16 16383:16384" s="1" customFormat="1" ht="22.5">
      <c r="A12" s="183"/>
      <c r="B12" s="185"/>
      <c r="C12" s="185"/>
      <c r="D12" s="185"/>
      <c r="E12" s="185"/>
      <c r="F12" s="186"/>
      <c r="G12" s="186"/>
      <c r="H12" s="186"/>
      <c r="I12" s="185"/>
      <c r="J12" s="7" t="s">
        <v>169</v>
      </c>
      <c r="K12" s="7" t="s">
        <v>171</v>
      </c>
      <c r="L12" s="7"/>
      <c r="M12" s="7"/>
      <c r="N12" s="7"/>
      <c r="O12" s="7"/>
      <c r="P12" s="7" t="s">
        <v>165</v>
      </c>
      <c r="XFC12" s="9"/>
      <c r="XFD12" s="9"/>
    </row>
    <row r="13" spans="1:16 16383:16384" s="1" customFormat="1" ht="22.5">
      <c r="A13" s="184"/>
      <c r="B13" s="185"/>
      <c r="C13" s="185"/>
      <c r="D13" s="185"/>
      <c r="E13" s="185"/>
      <c r="F13" s="186"/>
      <c r="G13" s="186"/>
      <c r="H13" s="186"/>
      <c r="I13" s="185"/>
      <c r="J13" s="7" t="s">
        <v>172</v>
      </c>
      <c r="K13" s="7" t="s">
        <v>173</v>
      </c>
      <c r="L13" s="7"/>
      <c r="M13" s="7"/>
      <c r="N13" s="7"/>
      <c r="O13" s="7"/>
      <c r="P13" s="7" t="s">
        <v>165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3" t="s">
        <v>175</v>
      </c>
      <c r="B2" s="123"/>
      <c r="C2" s="124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49584366.68</v>
      </c>
      <c r="C5" s="50"/>
    </row>
    <row r="6" spans="1:3" s="37" customFormat="1" ht="17.100000000000001" customHeight="1">
      <c r="A6" s="59" t="s">
        <v>36</v>
      </c>
      <c r="B6" s="51">
        <f>收支总表!F15</f>
        <v>49584366.68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49584366.68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f>B8+B12+B13+B14+B15+B16+B17</f>
        <v>49584366.68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B13" sqref="B13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4" t="s">
        <v>176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0" t="s">
        <v>5</v>
      </c>
      <c r="B4" s="130" t="s">
        <v>7</v>
      </c>
      <c r="C4" s="126" t="s">
        <v>8</v>
      </c>
      <c r="D4" s="126"/>
      <c r="E4" s="126"/>
      <c r="F4" s="126"/>
      <c r="G4" s="132" t="s">
        <v>9</v>
      </c>
      <c r="H4" s="130" t="s">
        <v>10</v>
      </c>
      <c r="I4" s="130" t="s">
        <v>11</v>
      </c>
      <c r="J4" s="126" t="s">
        <v>4</v>
      </c>
    </row>
    <row r="5" spans="1:10" s="111" customFormat="1" ht="31.5" customHeight="1">
      <c r="A5" s="131"/>
      <c r="B5" s="131"/>
      <c r="C5" s="48" t="s">
        <v>12</v>
      </c>
      <c r="D5" s="117" t="s">
        <v>13</v>
      </c>
      <c r="E5" s="117" t="s">
        <v>14</v>
      </c>
      <c r="F5" s="117" t="s">
        <v>15</v>
      </c>
      <c r="G5" s="133"/>
      <c r="H5" s="131"/>
      <c r="I5" s="131"/>
      <c r="J5" s="126"/>
    </row>
    <row r="6" spans="1:10" s="37" customFormat="1" ht="17.100000000000001" customHeight="1">
      <c r="A6" s="59" t="s">
        <v>17</v>
      </c>
      <c r="B6" s="51">
        <f>C6+G6+H6+I6</f>
        <v>49584366.68</v>
      </c>
      <c r="C6" s="51">
        <f>D6+E6+F6</f>
        <v>49584366.68</v>
      </c>
      <c r="D6" s="51">
        <f>收支总表!F7</f>
        <v>49584366.68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49584366.68</v>
      </c>
      <c r="C12" s="51">
        <f>C6+C7+C8+C9+C10</f>
        <v>49584366.68</v>
      </c>
      <c r="D12" s="51">
        <f t="shared" ref="D12:I12" si="4">D6+D7+D8+D9+D10</f>
        <v>49584366.68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49584366.68</v>
      </c>
      <c r="C14" s="51">
        <f>C12+C13</f>
        <v>49584366.68</v>
      </c>
      <c r="D14" s="51">
        <f t="shared" ref="D14:I14" si="5">D12+D13</f>
        <v>49584366.68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H11" sqref="H11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3" t="s">
        <v>177</v>
      </c>
      <c r="B2" s="123"/>
      <c r="C2" s="124"/>
      <c r="D2" s="124"/>
      <c r="E2" s="124"/>
      <c r="F2" s="124"/>
      <c r="G2" s="124"/>
      <c r="H2" s="124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6" t="s">
        <v>2</v>
      </c>
      <c r="B4" s="126"/>
      <c r="C4" s="127" t="s">
        <v>3</v>
      </c>
      <c r="D4" s="128"/>
      <c r="E4" s="128"/>
      <c r="F4" s="128"/>
      <c r="G4" s="129"/>
      <c r="H4" s="126" t="s">
        <v>4</v>
      </c>
    </row>
    <row r="5" spans="1:8" s="111" customFormat="1" ht="17.100000000000001" customHeight="1">
      <c r="A5" s="130" t="s">
        <v>5</v>
      </c>
      <c r="B5" s="130" t="s">
        <v>6</v>
      </c>
      <c r="C5" s="130" t="s">
        <v>5</v>
      </c>
      <c r="D5" s="127" t="s">
        <v>6</v>
      </c>
      <c r="E5" s="128"/>
      <c r="F5" s="128"/>
      <c r="G5" s="129"/>
      <c r="H5" s="126"/>
    </row>
    <row r="6" spans="1:8" s="111" customFormat="1" ht="30.75" customHeight="1">
      <c r="A6" s="131"/>
      <c r="B6" s="131"/>
      <c r="C6" s="131"/>
      <c r="D6" s="48" t="s">
        <v>12</v>
      </c>
      <c r="E6" s="117" t="s">
        <v>13</v>
      </c>
      <c r="F6" s="117" t="s">
        <v>14</v>
      </c>
      <c r="G6" s="117" t="s">
        <v>15</v>
      </c>
      <c r="H6" s="126"/>
    </row>
    <row r="7" spans="1:8" s="37" customFormat="1" ht="15.95" customHeight="1">
      <c r="A7" s="59" t="s">
        <v>16</v>
      </c>
      <c r="B7" s="51">
        <v>49584366.68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49584366.68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37458881.640000001</v>
      </c>
      <c r="E9" s="51">
        <v>37458881.640000001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8088295.7599999998</v>
      </c>
      <c r="E12" s="51">
        <v>8088295.7599999998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>
        <v>4037189.28</v>
      </c>
      <c r="E13" s="51">
        <v>4037189.28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51">
        <v>49584366.68</v>
      </c>
      <c r="C28" s="59" t="s">
        <v>29</v>
      </c>
      <c r="D28" s="51">
        <v>49584366.68</v>
      </c>
      <c r="E28" s="51">
        <v>49584366.68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51">
        <v>49584366.68</v>
      </c>
      <c r="C30" s="59" t="s">
        <v>34</v>
      </c>
      <c r="D30" s="60"/>
      <c r="E30" s="60"/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A3" sqref="A3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35" t="s">
        <v>184</v>
      </c>
      <c r="B2" s="135"/>
      <c r="C2" s="135"/>
      <c r="D2" s="135"/>
      <c r="E2" s="135"/>
      <c r="F2" s="135"/>
      <c r="G2" s="135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6" t="s">
        <v>63</v>
      </c>
      <c r="B4" s="136" t="s">
        <v>64</v>
      </c>
      <c r="C4" s="136"/>
      <c r="D4" s="140" t="s">
        <v>65</v>
      </c>
      <c r="E4" s="140" t="s">
        <v>66</v>
      </c>
      <c r="F4" s="140" t="s">
        <v>67</v>
      </c>
      <c r="G4" s="136" t="s">
        <v>4</v>
      </c>
    </row>
    <row r="5" spans="1:7" s="97" customFormat="1" ht="17.100000000000001" customHeight="1">
      <c r="A5" s="136"/>
      <c r="B5" s="105" t="s">
        <v>68</v>
      </c>
      <c r="C5" s="106" t="s">
        <v>69</v>
      </c>
      <c r="D5" s="140"/>
      <c r="E5" s="140"/>
      <c r="F5" s="140"/>
      <c r="G5" s="136"/>
    </row>
    <row r="6" spans="1:7" s="97" customFormat="1" ht="17.100000000000001" customHeight="1">
      <c r="A6" s="14"/>
      <c r="B6" s="137" t="s">
        <v>7</v>
      </c>
      <c r="C6" s="138"/>
      <c r="D6" s="107">
        <f>D7+D8+D9+D10+D11</f>
        <v>49584366.680000007</v>
      </c>
      <c r="E6" s="107">
        <f>E7+E8+E9+E10+E11</f>
        <v>49584366.680000007</v>
      </c>
      <c r="F6" s="107"/>
      <c r="G6" s="108"/>
    </row>
    <row r="7" spans="1:7" ht="17.100000000000001" customHeight="1">
      <c r="A7" s="109">
        <v>1</v>
      </c>
      <c r="B7" s="35">
        <v>2050203</v>
      </c>
      <c r="C7" s="110" t="s">
        <v>178</v>
      </c>
      <c r="D7" s="107">
        <v>37458881.640000001</v>
      </c>
      <c r="E7" s="107">
        <v>37458881.640000001</v>
      </c>
      <c r="F7" s="107"/>
      <c r="G7" s="51"/>
    </row>
    <row r="8" spans="1:7" ht="17.100000000000001" customHeight="1">
      <c r="A8" s="109">
        <v>2</v>
      </c>
      <c r="B8" s="35">
        <v>2080502</v>
      </c>
      <c r="C8" s="110" t="s">
        <v>179</v>
      </c>
      <c r="D8" s="107">
        <v>1074021.2</v>
      </c>
      <c r="E8" s="107">
        <v>1074021.2</v>
      </c>
      <c r="F8" s="107"/>
      <c r="G8" s="51"/>
    </row>
    <row r="9" spans="1:7" ht="17.100000000000001" customHeight="1">
      <c r="A9" s="109">
        <v>3</v>
      </c>
      <c r="B9" s="35" t="s">
        <v>180</v>
      </c>
      <c r="C9" s="110" t="s">
        <v>181</v>
      </c>
      <c r="D9" s="107">
        <v>4676183.04</v>
      </c>
      <c r="E9" s="107">
        <v>4676183.04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182</v>
      </c>
      <c r="D10" s="107">
        <v>2338091.52</v>
      </c>
      <c r="E10" s="107">
        <v>2338091.52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183</v>
      </c>
      <c r="D11" s="107">
        <v>4037189.28</v>
      </c>
      <c r="E11" s="107">
        <v>4037189.28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9" t="s">
        <v>70</v>
      </c>
      <c r="B17" s="139"/>
      <c r="C17" s="139"/>
      <c r="D17" s="139"/>
      <c r="E17" s="139"/>
      <c r="F17" s="139"/>
      <c r="G17" s="13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A3" sqref="A3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41" width="9" style="84"/>
    <col min="242" max="246" width="33.25" style="84" customWidth="1"/>
    <col min="247" max="497" width="9" style="84"/>
    <col min="498" max="502" width="33.25" style="84" customWidth="1"/>
    <col min="503" max="753" width="9" style="84"/>
    <col min="754" max="758" width="33.25" style="84" customWidth="1"/>
    <col min="759" max="1009" width="9" style="84"/>
    <col min="1010" max="1014" width="33.25" style="84" customWidth="1"/>
    <col min="1015" max="1265" width="9" style="84"/>
    <col min="1266" max="1270" width="33.25" style="84" customWidth="1"/>
    <col min="1271" max="1521" width="9" style="84"/>
    <col min="1522" max="1526" width="33.25" style="84" customWidth="1"/>
    <col min="1527" max="1777" width="9" style="84"/>
    <col min="1778" max="1782" width="33.25" style="84" customWidth="1"/>
    <col min="1783" max="2033" width="9" style="84"/>
    <col min="2034" max="2038" width="33.25" style="84" customWidth="1"/>
    <col min="2039" max="2289" width="9" style="84"/>
    <col min="2290" max="2294" width="33.25" style="84" customWidth="1"/>
    <col min="2295" max="2545" width="9" style="84"/>
    <col min="2546" max="2550" width="33.25" style="84" customWidth="1"/>
    <col min="2551" max="2801" width="9" style="84"/>
    <col min="2802" max="2806" width="33.25" style="84" customWidth="1"/>
    <col min="2807" max="3057" width="9" style="84"/>
    <col min="3058" max="3062" width="33.25" style="84" customWidth="1"/>
    <col min="3063" max="3313" width="9" style="84"/>
    <col min="3314" max="3318" width="33.25" style="84" customWidth="1"/>
    <col min="3319" max="3569" width="9" style="84"/>
    <col min="3570" max="3574" width="33.25" style="84" customWidth="1"/>
    <col min="3575" max="3825" width="9" style="84"/>
    <col min="3826" max="3830" width="33.25" style="84" customWidth="1"/>
    <col min="3831" max="4081" width="9" style="84"/>
    <col min="4082" max="4086" width="33.25" style="84" customWidth="1"/>
    <col min="4087" max="4337" width="9" style="84"/>
    <col min="4338" max="4342" width="33.25" style="84" customWidth="1"/>
    <col min="4343" max="4593" width="9" style="84"/>
    <col min="4594" max="4598" width="33.25" style="84" customWidth="1"/>
    <col min="4599" max="4849" width="9" style="84"/>
    <col min="4850" max="4854" width="33.25" style="84" customWidth="1"/>
    <col min="4855" max="5105" width="9" style="84"/>
    <col min="5106" max="5110" width="33.25" style="84" customWidth="1"/>
    <col min="5111" max="5361" width="9" style="84"/>
    <col min="5362" max="5366" width="33.25" style="84" customWidth="1"/>
    <col min="5367" max="5617" width="9" style="84"/>
    <col min="5618" max="5622" width="33.25" style="84" customWidth="1"/>
    <col min="5623" max="5873" width="9" style="84"/>
    <col min="5874" max="5878" width="33.25" style="84" customWidth="1"/>
    <col min="5879" max="6129" width="9" style="84"/>
    <col min="6130" max="6134" width="33.25" style="84" customWidth="1"/>
    <col min="6135" max="6385" width="9" style="84"/>
    <col min="6386" max="6390" width="33.25" style="84" customWidth="1"/>
    <col min="6391" max="6641" width="9" style="84"/>
    <col min="6642" max="6646" width="33.25" style="84" customWidth="1"/>
    <col min="6647" max="6897" width="9" style="84"/>
    <col min="6898" max="6902" width="33.25" style="84" customWidth="1"/>
    <col min="6903" max="7153" width="9" style="84"/>
    <col min="7154" max="7158" width="33.25" style="84" customWidth="1"/>
    <col min="7159" max="7409" width="9" style="84"/>
    <col min="7410" max="7414" width="33.25" style="84" customWidth="1"/>
    <col min="7415" max="7665" width="9" style="84"/>
    <col min="7666" max="7670" width="33.25" style="84" customWidth="1"/>
    <col min="7671" max="7921" width="9" style="84"/>
    <col min="7922" max="7926" width="33.25" style="84" customWidth="1"/>
    <col min="7927" max="8177" width="9" style="84"/>
    <col min="8178" max="8182" width="33.25" style="84" customWidth="1"/>
    <col min="8183" max="8433" width="9" style="84"/>
    <col min="8434" max="8438" width="33.25" style="84" customWidth="1"/>
    <col min="8439" max="8689" width="9" style="84"/>
    <col min="8690" max="8694" width="33.25" style="84" customWidth="1"/>
    <col min="8695" max="8945" width="9" style="84"/>
    <col min="8946" max="8950" width="33.25" style="84" customWidth="1"/>
    <col min="8951" max="9201" width="9" style="84"/>
    <col min="9202" max="9206" width="33.25" style="84" customWidth="1"/>
    <col min="9207" max="9457" width="9" style="84"/>
    <col min="9458" max="9462" width="33.25" style="84" customWidth="1"/>
    <col min="9463" max="9713" width="9" style="84"/>
    <col min="9714" max="9718" width="33.25" style="84" customWidth="1"/>
    <col min="9719" max="9969" width="9" style="84"/>
    <col min="9970" max="9974" width="33.25" style="84" customWidth="1"/>
    <col min="9975" max="10225" width="9" style="84"/>
    <col min="10226" max="10230" width="33.25" style="84" customWidth="1"/>
    <col min="10231" max="10481" width="9" style="84"/>
    <col min="10482" max="10486" width="33.25" style="84" customWidth="1"/>
    <col min="10487" max="10737" width="9" style="84"/>
    <col min="10738" max="10742" width="33.25" style="84" customWidth="1"/>
    <col min="10743" max="10993" width="9" style="84"/>
    <col min="10994" max="10998" width="33.25" style="84" customWidth="1"/>
    <col min="10999" max="11249" width="9" style="84"/>
    <col min="11250" max="11254" width="33.25" style="84" customWidth="1"/>
    <col min="11255" max="11505" width="9" style="84"/>
    <col min="11506" max="11510" width="33.25" style="84" customWidth="1"/>
    <col min="11511" max="11761" width="9" style="84"/>
    <col min="11762" max="11766" width="33.25" style="84" customWidth="1"/>
    <col min="11767" max="12017" width="9" style="84"/>
    <col min="12018" max="12022" width="33.25" style="84" customWidth="1"/>
    <col min="12023" max="12273" width="9" style="84"/>
    <col min="12274" max="12278" width="33.25" style="84" customWidth="1"/>
    <col min="12279" max="12529" width="9" style="84"/>
    <col min="12530" max="12534" width="33.25" style="84" customWidth="1"/>
    <col min="12535" max="12785" width="9" style="84"/>
    <col min="12786" max="12790" width="33.25" style="84" customWidth="1"/>
    <col min="12791" max="13041" width="9" style="84"/>
    <col min="13042" max="13046" width="33.25" style="84" customWidth="1"/>
    <col min="13047" max="13297" width="9" style="84"/>
    <col min="13298" max="13302" width="33.25" style="84" customWidth="1"/>
    <col min="13303" max="13553" width="9" style="84"/>
    <col min="13554" max="13558" width="33.25" style="84" customWidth="1"/>
    <col min="13559" max="13809" width="9" style="84"/>
    <col min="13810" max="13814" width="33.25" style="84" customWidth="1"/>
    <col min="13815" max="14065" width="9" style="84"/>
    <col min="14066" max="14070" width="33.25" style="84" customWidth="1"/>
    <col min="14071" max="14321" width="9" style="84"/>
    <col min="14322" max="14326" width="33.25" style="84" customWidth="1"/>
    <col min="14327" max="14577" width="9" style="84"/>
    <col min="14578" max="14582" width="33.25" style="84" customWidth="1"/>
    <col min="14583" max="14833" width="9" style="84"/>
    <col min="14834" max="14838" width="33.25" style="84" customWidth="1"/>
    <col min="14839" max="15089" width="9" style="84"/>
    <col min="15090" max="15094" width="33.25" style="84" customWidth="1"/>
    <col min="15095" max="15345" width="9" style="84"/>
    <col min="15346" max="15350" width="33.25" style="84" customWidth="1"/>
    <col min="15351" max="15601" width="9" style="84"/>
    <col min="15602" max="15606" width="33.25" style="84" customWidth="1"/>
    <col min="15607" max="15857" width="9" style="84"/>
    <col min="15858" max="15862" width="33.25" style="84" customWidth="1"/>
    <col min="15863" max="16113" width="9" style="84"/>
    <col min="16114" max="16118" width="33.25" style="84" customWidth="1"/>
    <col min="1611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1" t="s">
        <v>187</v>
      </c>
      <c r="B2" s="141"/>
      <c r="C2" s="141"/>
      <c r="D2" s="141"/>
      <c r="E2" s="141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2" t="s">
        <v>63</v>
      </c>
      <c r="B4" s="142" t="s">
        <v>73</v>
      </c>
      <c r="C4" s="142"/>
      <c r="D4" s="144" t="s">
        <v>74</v>
      </c>
      <c r="E4" s="142" t="s">
        <v>4</v>
      </c>
    </row>
    <row r="5" spans="1:5" s="81" customFormat="1" ht="17.100000000000001" customHeight="1">
      <c r="A5" s="142"/>
      <c r="B5" s="89" t="s">
        <v>68</v>
      </c>
      <c r="C5" s="89" t="s">
        <v>69</v>
      </c>
      <c r="D5" s="145"/>
      <c r="E5" s="142"/>
    </row>
    <row r="6" spans="1:5" ht="17.100000000000001" customHeight="1">
      <c r="A6" s="90"/>
      <c r="B6" s="91" t="s">
        <v>7</v>
      </c>
      <c r="C6" s="91"/>
      <c r="D6" s="92">
        <f>SUM(D7:D37)</f>
        <v>49584366.68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7976064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875716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19376744.800000001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4676183.04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2338091.52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4037189.28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308249.12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3714780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185</v>
      </c>
      <c r="D23" s="96">
        <v>1023271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405198.72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680400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72900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186</v>
      </c>
      <c r="D30" s="96">
        <v>1500</v>
      </c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333158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2663900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>
        <v>89640</v>
      </c>
      <c r="E35" s="90"/>
    </row>
    <row r="36" spans="1:5" ht="17.100000000000001" customHeight="1">
      <c r="A36" s="93">
        <v>30</v>
      </c>
      <c r="B36" s="94">
        <v>30309</v>
      </c>
      <c r="C36" s="95" t="s">
        <v>103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104</v>
      </c>
      <c r="D37" s="96">
        <v>984381.2</v>
      </c>
      <c r="E37" s="90"/>
    </row>
    <row r="38" spans="1:5" ht="17.100000000000001" customHeight="1">
      <c r="A38" s="143" t="s">
        <v>105</v>
      </c>
      <c r="B38" s="143"/>
      <c r="C38" s="143"/>
      <c r="D38" s="143"/>
      <c r="E38" s="143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28.5" customHeight="1">
      <c r="B2" s="147" t="s">
        <v>188</v>
      </c>
      <c r="C2" s="147"/>
      <c r="D2" s="147"/>
      <c r="E2" s="147"/>
      <c r="F2" s="147"/>
      <c r="G2" s="147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6" t="s">
        <v>107</v>
      </c>
      <c r="B4" s="146" t="s">
        <v>7</v>
      </c>
      <c r="C4" s="146" t="s">
        <v>108</v>
      </c>
      <c r="D4" s="146" t="s">
        <v>97</v>
      </c>
      <c r="E4" s="146" t="s">
        <v>109</v>
      </c>
      <c r="F4" s="146"/>
      <c r="G4" s="146"/>
      <c r="H4" s="146" t="s">
        <v>4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110</v>
      </c>
      <c r="F5" s="74" t="s">
        <v>111</v>
      </c>
      <c r="G5" s="74" t="s">
        <v>112</v>
      </c>
      <c r="H5" s="146"/>
      <c r="I5" s="80"/>
    </row>
    <row r="6" spans="1:9" ht="17.100000000000001" customHeight="1">
      <c r="A6" s="75">
        <v>2023</v>
      </c>
      <c r="B6" s="78">
        <v>27000</v>
      </c>
      <c r="C6" s="76"/>
      <c r="D6" s="77"/>
      <c r="E6" s="78">
        <v>27000</v>
      </c>
      <c r="F6" s="76"/>
      <c r="G6" s="78">
        <v>27000</v>
      </c>
      <c r="H6" s="79"/>
    </row>
    <row r="7" spans="1:9" ht="45" customHeight="1">
      <c r="A7" s="148" t="s">
        <v>113</v>
      </c>
      <c r="B7" s="148"/>
      <c r="C7" s="148"/>
      <c r="D7" s="148"/>
      <c r="E7" s="148"/>
      <c r="F7" s="148"/>
      <c r="G7" s="148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3" sqref="A3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114</v>
      </c>
      <c r="G1" s="42"/>
    </row>
    <row r="2" spans="1:8" ht="22.5">
      <c r="A2" s="149" t="s">
        <v>189</v>
      </c>
      <c r="B2" s="149"/>
      <c r="C2" s="149"/>
      <c r="D2" s="149"/>
      <c r="E2" s="149"/>
      <c r="F2" s="149"/>
      <c r="G2" s="149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4" t="s">
        <v>63</v>
      </c>
      <c r="B4" s="150" t="s">
        <v>64</v>
      </c>
      <c r="C4" s="150"/>
      <c r="D4" s="126" t="s">
        <v>65</v>
      </c>
      <c r="E4" s="126" t="s">
        <v>66</v>
      </c>
      <c r="F4" s="126" t="s">
        <v>67</v>
      </c>
      <c r="G4" s="154" t="s">
        <v>4</v>
      </c>
    </row>
    <row r="5" spans="1:8" s="36" customFormat="1" ht="17.100000000000001" customHeight="1">
      <c r="A5" s="154"/>
      <c r="B5" s="47" t="s">
        <v>68</v>
      </c>
      <c r="C5" s="49" t="s">
        <v>69</v>
      </c>
      <c r="D5" s="126"/>
      <c r="E5" s="126"/>
      <c r="F5" s="126"/>
      <c r="G5" s="154"/>
    </row>
    <row r="6" spans="1:8" s="37" customFormat="1" ht="17.100000000000001" customHeight="1">
      <c r="A6" s="50"/>
      <c r="B6" s="151" t="s">
        <v>7</v>
      </c>
      <c r="C6" s="152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3" t="s">
        <v>115</v>
      </c>
      <c r="B12" s="153"/>
      <c r="C12" s="153"/>
      <c r="D12" s="153"/>
      <c r="E12" s="153"/>
      <c r="F12" s="153"/>
      <c r="G12" s="153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3" sqref="A3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116</v>
      </c>
      <c r="F1" s="27"/>
    </row>
    <row r="2" spans="1:6" ht="22.5">
      <c r="A2" s="155" t="s">
        <v>190</v>
      </c>
      <c r="B2" s="155"/>
      <c r="C2" s="155"/>
      <c r="D2" s="155"/>
      <c r="E2" s="155"/>
      <c r="F2" s="155"/>
    </row>
    <row r="3" spans="1:6">
      <c r="B3" s="28"/>
      <c r="C3" s="29"/>
      <c r="D3" s="29"/>
      <c r="E3" s="156" t="s">
        <v>117</v>
      </c>
      <c r="F3" s="156"/>
    </row>
    <row r="4" spans="1:6" ht="17.25" customHeight="1">
      <c r="A4" s="160" t="s">
        <v>63</v>
      </c>
      <c r="B4" s="161" t="s">
        <v>118</v>
      </c>
      <c r="C4" s="30"/>
      <c r="D4" s="157" t="s">
        <v>119</v>
      </c>
      <c r="E4" s="158"/>
      <c r="F4" s="159"/>
    </row>
    <row r="5" spans="1:6" ht="17.25" customHeight="1">
      <c r="A5" s="160"/>
      <c r="B5" s="16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2023-10-13T06:33:00Z</cp:lastPrinted>
  <dcterms:created xsi:type="dcterms:W3CDTF">2006-09-16T00:00:00Z</dcterms:created>
  <dcterms:modified xsi:type="dcterms:W3CDTF">2023-10-13T06:50:02Z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