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uaiji\Desktop\密云区教委关于2023年预算公开的通知\"/>
    </mc:Choice>
  </mc:AlternateContent>
  <bookViews>
    <workbookView xWindow="0" yWindow="0" windowWidth="21600" windowHeight="11055" tabRatio="951" activeTab="3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52511" concurrentCalc="0"/>
</workbook>
</file>

<file path=xl/calcChain.xml><?xml version="1.0" encoding="utf-8"?>
<calcChain xmlns="http://schemas.openxmlformats.org/spreadsheetml/2006/main">
  <c r="B30" i="6" l="1"/>
  <c r="B28" i="6"/>
  <c r="B8" i="6"/>
  <c r="B7" i="6"/>
  <c r="B12" i="8"/>
  <c r="B16" i="7"/>
  <c r="B5" i="7"/>
  <c r="B6" i="7"/>
  <c r="F18" i="4"/>
  <c r="E18" i="4"/>
  <c r="D18" i="4"/>
  <c r="F15" i="4"/>
  <c r="E15" i="4"/>
  <c r="D15" i="4"/>
  <c r="B18" i="4"/>
  <c r="B15" i="4"/>
  <c r="E6" i="5"/>
  <c r="F6" i="5"/>
  <c r="D6" i="1"/>
  <c r="D7" i="5"/>
  <c r="D8" i="5"/>
  <c r="D9" i="5"/>
  <c r="D10" i="5"/>
  <c r="D11" i="5"/>
  <c r="D6" i="5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3" i="8"/>
  <c r="B14" i="8"/>
  <c r="C11" i="8"/>
  <c r="B11" i="8"/>
  <c r="B7" i="7"/>
  <c r="H15" i="4"/>
  <c r="B8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<sst xmlns="http://schemas.openxmlformats.org/spreadsheetml/2006/main" count="310" uniqueCount="201">
  <si>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</si>
  <si>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</si>
  <si>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</si>
  <si>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</si>
  <si>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</si>
  <si>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</si>
  <si>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</si>
  <si>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</si>
  <si>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</si>
  <si>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</si>
  <si>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</si>
  <si>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</si>
  <si>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</si>
  <si>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</si>
  <si>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</si>
  <si>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</si>
  <si>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</si>
  <si>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</si>
  <si>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</si>
  <si>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</si>
  <si>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</si>
  <si>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</si>
  <si>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</si>
  <si>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</si>
  <si>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</si>
  <si>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</si>
  <si>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</si>
  <si>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</si>
  <si>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</si>
  <si>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</si>
  <si>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</si>
  <si>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</si>
  <si>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</si>
  <si>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</si>
  <si>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</si>
  <si>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</si>
  <si>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</si>
  <si>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</si>
  <si>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</si>
  <si>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</si>
  <si>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</si>
  <si>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</si>
  <si>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</si>
  <si>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</si>
  <si>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</si>
  <si>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</si>
  <si>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</si>
  <si>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</si>
  <si>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</si>
  <si>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</si>
  <si>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</si>
  <si>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</si>
  <si>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</si>
  <si>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</si>
  <si>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</si>
  <si>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</si>
  <si>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</si>
  <si>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</si>
  <si>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</si>
  <si>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</si>
  <si>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</si>
  <si>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</si>
  <si>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</si>
  <si>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</si>
  <si>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</si>
  <si>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</si>
  <si>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</si>
  <si>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</si>
  <si>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</si>
  <si>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</si>
  <si>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</si>
  <si>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</si>
  <si>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</si>
  <si>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</si>
  <si>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</si>
  <si>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</si>
  <si>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</si>
  <si>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</si>
  <si>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</si>
  <si>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</si>
  <si>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</si>
  <si>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</si>
  <si>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</si>
  <si>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</si>
  <si>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</si>
  <si>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</si>
  <si>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</si>
  <si>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</si>
  <si>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</si>
  <si>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</si>
  <si>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</si>
  <si>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</si>
  <si>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</si>
  <si>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</si>
  <si>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</si>
  <si>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</si>
  <si>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</si>
  <si>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</si>
  <si>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</si>
  <si>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</si>
  <si>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</si>
  <si>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</si>
  <si>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</si>
  <si>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</si>
  <si>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</si>
  <si>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</si>
  <si>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</si>
  <si>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</si>
  <si>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</si>
  <si>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</si>
  <si>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</si>
  <si>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</si>
  <si>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</si>
  <si>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</si>
  <si>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</si>
  <si>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</si>
  <si>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</si>
  <si>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</si>
  <si>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</si>
  <si>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</si>
  <si>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</si>
  <si>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</si>
  <si>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</si>
  <si>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</si>
  <si>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</si>
  <si>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</si>
  <si>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</si>
  <si>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</si>
  <si>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</si>
  <si>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</si>
  <si>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</si>
  <si>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</si>
  <si>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</si>
  <si>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</si>
  <si>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</si>
  <si>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</si>
  <si>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</si>
  <si>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</si>
  <si>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</si>
  <si>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</si>
  <si>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</si>
  <si>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</si>
  <si>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</si>
  <si>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</si>
  <si>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</si>
  <si>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</si>
  <si>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</si>
  <si>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</si>
  <si>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</si>
  <si>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</si>
  <si>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</si>
  <si>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</si>
  <si>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</si>
  <si>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</si>
  <si>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</si>
  <si>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</si>
  <si>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</si>
  <si>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</si>
  <si>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</si>
  <si>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</si>
  <si>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</si>
  <si>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</si>
  <si>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</si>
  <si>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</si>
  <si>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</si>
  <si>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</si>
  <si>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</si>
  <si>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</si>
  <si>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</si>
  <si>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</si>
  <si>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</si>
  <si>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</si>
  <si>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</si>
  <si>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学前教育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</si>
  <si>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</si>
  <si>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</si>
  <si>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</si>
  <si>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</si>
  <si>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</si>
  <si>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取暖费</t>
  </si>
  <si>
    <t>北京市密云区第五幼儿园2023年一般公共预算基本支出情况表</t>
    <phoneticPr fontId="35" type="noConversion"/>
  </si>
  <si>
    <t>北京市密云区第五幼儿园2023年一般公共预算支出情况表</t>
    <phoneticPr fontId="35" type="noConversion"/>
  </si>
  <si>
    <t>北京市密云区第五幼儿园2023年财政拨款收支总体情况表</t>
    <phoneticPr fontId="35" type="noConversion"/>
  </si>
  <si>
    <t>北京市密云区第五幼儿园2023年支出总体情况表</t>
    <phoneticPr fontId="35" type="noConversion"/>
  </si>
  <si>
    <t>北京市密云区第五幼儿园2023年收入总体情况表</t>
    <phoneticPr fontId="35" type="noConversion"/>
  </si>
  <si>
    <t>北京市密云区第五幼儿园2023年收支总体情况表</t>
    <phoneticPr fontId="35" type="noConversion"/>
  </si>
  <si>
    <t>北京市密云区第五幼儿园2023年一般公共预算“三公”经费支出情况表</t>
    <phoneticPr fontId="35" type="noConversion"/>
  </si>
  <si>
    <t>北京市密云区第五幼儿园2023年政府性基金预算支出情况表</t>
    <phoneticPr fontId="35" type="noConversion"/>
  </si>
  <si>
    <t>北京市密云区第五幼儿园2023年政府采购预算情况表</t>
    <phoneticPr fontId="35" type="noConversion"/>
  </si>
  <si>
    <t>北京市密云区第五幼儿园2023年政府购买服务预算情况表</t>
    <phoneticPr fontId="35" type="noConversion"/>
  </si>
  <si>
    <t>北京市密云区第五幼儿园</t>
    <phoneticPr fontId="35" type="noConversion"/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</si>
  <si>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</si>
  <si>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</si>
  <si>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</si>
  <si>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</si>
  <si>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 xml:space="preserve">数量指标 </t>
  </si>
  <si>
    <t>时效指标</t>
  </si>
  <si>
    <t>社会效益指标</t>
  </si>
  <si>
    <t>可持续影响</t>
  </si>
  <si>
    <t>1425.24万元基本保障人员支出和学校各项工作正常有序开展；均能以100%的标准来完成。</t>
    <phoneticPr fontId="35" type="noConversion"/>
  </si>
  <si>
    <t>无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</si>
</sst>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0" fillId="0" borderId="8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F19" sqref="F19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185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1</v>
      </c>
      <c r="L3" s="124"/>
    </row>
    <row r="4" spans="1:12" s="111" customFormat="1" ht="21.95" customHeight="1">
      <c r="A4" s="125" t="s">
        <v>2</v>
      </c>
      <c r="B4" s="125"/>
      <c r="C4" s="126" t="s">
        <v>3</v>
      </c>
      <c r="D4" s="127"/>
      <c r="E4" s="127"/>
      <c r="F4" s="127"/>
      <c r="G4" s="127"/>
      <c r="H4" s="127"/>
      <c r="I4" s="127"/>
      <c r="J4" s="127"/>
      <c r="K4" s="128"/>
      <c r="L4" s="125" t="s">
        <v>4</v>
      </c>
    </row>
    <row r="5" spans="1:12" s="111" customFormat="1" ht="17.100000000000001" customHeight="1">
      <c r="A5" s="129" t="s">
        <v>5</v>
      </c>
      <c r="B5" s="129" t="s">
        <v>6</v>
      </c>
      <c r="C5" s="129" t="s">
        <v>5</v>
      </c>
      <c r="D5" s="129" t="s">
        <v>7</v>
      </c>
      <c r="E5" s="125" t="s">
        <v>8</v>
      </c>
      <c r="F5" s="125"/>
      <c r="G5" s="125"/>
      <c r="H5" s="125"/>
      <c r="I5" s="131" t="s">
        <v>9</v>
      </c>
      <c r="J5" s="131" t="s">
        <v>10</v>
      </c>
      <c r="K5" s="131" t="s">
        <v>11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12</v>
      </c>
      <c r="F6" s="117" t="s">
        <v>13</v>
      </c>
      <c r="G6" s="117" t="s">
        <v>14</v>
      </c>
      <c r="H6" s="117" t="s">
        <v>15</v>
      </c>
      <c r="I6" s="132"/>
      <c r="J6" s="132"/>
      <c r="K6" s="132"/>
      <c r="L6" s="125"/>
    </row>
    <row r="7" spans="1:12" s="37" customFormat="1" ht="17.100000000000001" customHeight="1">
      <c r="A7" s="59" t="s">
        <v>16</v>
      </c>
      <c r="B7" s="51">
        <v>14252404.4</v>
      </c>
      <c r="C7" s="59" t="s">
        <v>17</v>
      </c>
      <c r="D7" s="51">
        <v>14028404.4</v>
      </c>
      <c r="E7" s="51">
        <v>14028404.4</v>
      </c>
      <c r="F7" s="51">
        <v>14028404.4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>
        <v>224000</v>
      </c>
      <c r="E8" s="51">
        <v>224000</v>
      </c>
      <c r="F8" s="51">
        <v>224000</v>
      </c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f>B7</f>
        <v>14252404.4</v>
      </c>
      <c r="C15" s="59" t="s">
        <v>29</v>
      </c>
      <c r="D15" s="51">
        <f>B7</f>
        <v>14252404.4</v>
      </c>
      <c r="E15" s="51">
        <f>B7</f>
        <v>14252404.4</v>
      </c>
      <c r="F15" s="51">
        <f>B7</f>
        <v>14252404.4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f>B7</f>
        <v>14252404.4</v>
      </c>
      <c r="C18" s="59" t="s">
        <v>34</v>
      </c>
      <c r="D18" s="51">
        <f>B7</f>
        <v>14252404.4</v>
      </c>
      <c r="E18" s="51">
        <f>B7</f>
        <v>14252404.4</v>
      </c>
      <c r="F18" s="51">
        <f>B7</f>
        <v>14252404.4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4" t="s">
        <v>189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62</v>
      </c>
    </row>
    <row r="4" spans="1:6" ht="29.1" customHeight="1">
      <c r="A4" s="159" t="s">
        <v>63</v>
      </c>
      <c r="B4" s="164" t="s">
        <v>118</v>
      </c>
      <c r="C4" s="156" t="s">
        <v>119</v>
      </c>
      <c r="D4" s="162"/>
      <c r="E4" s="162"/>
      <c r="F4" s="163"/>
    </row>
    <row r="5" spans="1:6" ht="17.25" customHeight="1">
      <c r="A5" s="159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opLeftCell="A13" workbookViewId="0">
      <selection activeCell="C17" sqref="C17:D17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1" t="s">
        <v>124</v>
      </c>
      <c r="B1" s="171"/>
      <c r="C1" s="171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2" t="s">
        <v>125</v>
      </c>
      <c r="B2" s="172"/>
      <c r="C2" s="172"/>
      <c r="D2" s="172"/>
    </row>
    <row r="3" spans="1:16384" s="10" customFormat="1" ht="24" customHeight="1">
      <c r="A3" s="173" t="s">
        <v>126</v>
      </c>
      <c r="B3" s="173"/>
      <c r="C3" s="173"/>
      <c r="D3" s="173"/>
    </row>
    <row r="4" spans="1:16384" s="10" customFormat="1" ht="42" customHeight="1">
      <c r="A4" s="12" t="s">
        <v>127</v>
      </c>
      <c r="B4" s="165" t="s">
        <v>190</v>
      </c>
      <c r="C4" s="165"/>
      <c r="D4" s="165"/>
    </row>
    <row r="5" spans="1:16384" s="10" customFormat="1" ht="39.950000000000003" customHeight="1">
      <c r="A5" s="165" t="s">
        <v>128</v>
      </c>
      <c r="B5" s="165" t="s">
        <v>129</v>
      </c>
      <c r="C5" s="165"/>
      <c r="D5" s="12">
        <v>1425.24</v>
      </c>
    </row>
    <row r="6" spans="1:16384" s="10" customFormat="1" ht="39.950000000000003" customHeight="1">
      <c r="A6" s="165"/>
      <c r="B6" s="165" t="s">
        <v>130</v>
      </c>
      <c r="C6" s="165"/>
      <c r="D6" s="12">
        <v>1402.84</v>
      </c>
    </row>
    <row r="7" spans="1:16384" s="10" customFormat="1" ht="39.950000000000003" customHeight="1">
      <c r="A7" s="165"/>
      <c r="B7" s="165" t="s">
        <v>131</v>
      </c>
      <c r="C7" s="165"/>
      <c r="D7" s="12">
        <v>22.4</v>
      </c>
      <c r="G7" s="13"/>
    </row>
    <row r="8" spans="1:16384" s="10" customFormat="1" ht="75.95" customHeight="1">
      <c r="A8" s="12" t="s">
        <v>132</v>
      </c>
      <c r="B8" s="168" t="s">
        <v>191</v>
      </c>
      <c r="C8" s="170"/>
      <c r="D8" s="169"/>
    </row>
    <row r="9" spans="1:16384" s="10" customFormat="1" ht="39.950000000000003" customHeight="1">
      <c r="A9" s="165" t="s">
        <v>133</v>
      </c>
      <c r="B9" s="12" t="s">
        <v>134</v>
      </c>
      <c r="C9" s="165" t="s">
        <v>135</v>
      </c>
      <c r="D9" s="165"/>
    </row>
    <row r="10" spans="1:16384" s="10" customFormat="1" ht="51.95" customHeight="1">
      <c r="A10" s="165"/>
      <c r="B10" s="12" t="s">
        <v>195</v>
      </c>
      <c r="C10" s="167" t="s">
        <v>199</v>
      </c>
      <c r="D10" s="167"/>
    </row>
    <row r="11" spans="1:16384" s="10" customFormat="1" ht="87.95" customHeight="1">
      <c r="A11" s="165"/>
      <c r="B11" s="12" t="s">
        <v>196</v>
      </c>
      <c r="C11" s="167" t="s">
        <v>192</v>
      </c>
      <c r="D11" s="167"/>
    </row>
    <row r="12" spans="1:16384" s="10" customFormat="1" ht="99.95" customHeight="1">
      <c r="A12" s="165"/>
      <c r="B12" s="12" t="s">
        <v>197</v>
      </c>
      <c r="C12" s="167" t="s">
        <v>193</v>
      </c>
      <c r="D12" s="167"/>
    </row>
    <row r="13" spans="1:16384" s="10" customFormat="1" ht="60.95" customHeight="1">
      <c r="A13" s="165"/>
      <c r="B13" s="12" t="s">
        <v>198</v>
      </c>
      <c r="C13" s="168" t="s">
        <v>194</v>
      </c>
      <c r="D13" s="169"/>
    </row>
    <row r="14" spans="1:16384" s="10" customFormat="1" ht="60.95" customHeight="1">
      <c r="A14" s="165"/>
      <c r="B14" s="12"/>
      <c r="C14" s="165"/>
      <c r="D14" s="165"/>
    </row>
    <row r="15" spans="1:16384" s="10" customFormat="1" ht="60.95" customHeight="1">
      <c r="A15" s="165"/>
      <c r="B15" s="12"/>
      <c r="C15" s="165"/>
      <c r="D15" s="165"/>
    </row>
    <row r="16" spans="1:16384" s="10" customFormat="1" ht="48" customHeight="1">
      <c r="A16" s="165"/>
      <c r="B16" s="12"/>
      <c r="C16" s="165"/>
      <c r="D16" s="165"/>
    </row>
    <row r="17" spans="1:4" s="10" customFormat="1" ht="60.95" customHeight="1">
      <c r="A17" s="165"/>
      <c r="B17" s="12"/>
      <c r="C17" s="165"/>
      <c r="D17" s="165"/>
    </row>
    <row r="18" spans="1:4" s="10" customFormat="1" ht="36.950000000000003" customHeight="1">
      <c r="A18" s="165"/>
      <c r="B18" s="12"/>
      <c r="C18" s="165"/>
      <c r="D18" s="165"/>
    </row>
    <row r="19" spans="1:4" s="10" customFormat="1">
      <c r="A19" s="165"/>
      <c r="B19" s="12"/>
      <c r="C19" s="166"/>
      <c r="D19" s="166"/>
    </row>
    <row r="20" spans="1:4" s="10" customFormat="1">
      <c r="A20" s="12" t="s">
        <v>136</v>
      </c>
      <c r="B20" s="183" t="s">
        <v>200</v>
      </c>
      <c r="C20" s="183"/>
      <c r="D20" s="183"/>
    </row>
    <row r="22" spans="1:4" s="10" customFormat="1">
      <c r="A22" s="10" t="s">
        <v>137</v>
      </c>
    </row>
    <row r="23" spans="1:4" s="10" customFormat="1">
      <c r="A23" s="10" t="s">
        <v>138</v>
      </c>
    </row>
    <row r="24" spans="1:4" s="10" customFormat="1">
      <c r="A24" s="10" t="s">
        <v>139</v>
      </c>
    </row>
    <row r="25" spans="1:4" s="10" customFormat="1">
      <c r="A25" s="10" t="s">
        <v>140</v>
      </c>
    </row>
    <row r="26" spans="1:4" s="10" customFormat="1">
      <c r="A26" s="10" t="s">
        <v>141</v>
      </c>
    </row>
    <row r="27" spans="1:4" s="10" customFormat="1">
      <c r="A27" s="10" t="s">
        <v>142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0" t="s">
        <v>143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 16383:16384" s="1" customFormat="1" ht="13.5">
      <c r="A3" s="181" t="s">
        <v>144</v>
      </c>
      <c r="B3" s="181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2" t="s">
        <v>145</v>
      </c>
      <c r="P3" s="182"/>
    </row>
    <row r="4" spans="1:16 16383:16384" s="1" customFormat="1" ht="13.5">
      <c r="A4" s="175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5" t="s">
        <v>151</v>
      </c>
      <c r="G4" s="175" t="s">
        <v>152</v>
      </c>
      <c r="H4" s="175"/>
      <c r="I4" s="175" t="s">
        <v>153</v>
      </c>
      <c r="J4" s="175" t="s">
        <v>154</v>
      </c>
      <c r="K4" s="175" t="s">
        <v>155</v>
      </c>
      <c r="L4" s="175" t="s">
        <v>156</v>
      </c>
      <c r="M4" s="175" t="s">
        <v>157</v>
      </c>
      <c r="N4" s="175" t="s">
        <v>158</v>
      </c>
      <c r="O4" s="175" t="s">
        <v>159</v>
      </c>
      <c r="P4" s="175" t="s">
        <v>160</v>
      </c>
    </row>
    <row r="5" spans="1:16 16383:16384" s="1" customFormat="1" ht="13.5">
      <c r="A5" s="175"/>
      <c r="B5" s="175"/>
      <c r="C5" s="175"/>
      <c r="D5" s="175"/>
      <c r="E5" s="175"/>
      <c r="F5" s="175"/>
      <c r="G5" s="6" t="s">
        <v>161</v>
      </c>
      <c r="H5" s="6" t="s">
        <v>10</v>
      </c>
      <c r="I5" s="175"/>
      <c r="J5" s="175"/>
      <c r="K5" s="175"/>
      <c r="L5" s="175"/>
      <c r="M5" s="175"/>
      <c r="N5" s="175"/>
      <c r="O5" s="175"/>
      <c r="P5" s="175"/>
    </row>
    <row r="6" spans="1:16 16383:16384" s="1" customFormat="1">
      <c r="A6" s="177"/>
      <c r="B6" s="176"/>
      <c r="C6" s="176"/>
      <c r="D6" s="176"/>
      <c r="E6" s="176"/>
      <c r="F6" s="174"/>
      <c r="G6" s="174"/>
      <c r="H6" s="174"/>
      <c r="I6" s="176"/>
      <c r="J6" s="7" t="s">
        <v>162</v>
      </c>
      <c r="K6" s="7" t="s">
        <v>163</v>
      </c>
      <c r="L6" s="7"/>
      <c r="M6" s="7"/>
      <c r="N6" s="7"/>
      <c r="O6" s="7"/>
      <c r="P6" s="7" t="s">
        <v>164</v>
      </c>
      <c r="XFC6" s="9"/>
      <c r="XFD6" s="9"/>
    </row>
    <row r="7" spans="1:16 16383:16384" s="1" customFormat="1">
      <c r="A7" s="178"/>
      <c r="B7" s="176"/>
      <c r="C7" s="176"/>
      <c r="D7" s="176"/>
      <c r="E7" s="176"/>
      <c r="F7" s="174"/>
      <c r="G7" s="174"/>
      <c r="H7" s="174"/>
      <c r="I7" s="176"/>
      <c r="J7" s="7" t="s">
        <v>162</v>
      </c>
      <c r="K7" s="7" t="s">
        <v>163</v>
      </c>
      <c r="L7" s="7"/>
      <c r="M7" s="7"/>
      <c r="N7" s="7"/>
      <c r="O7" s="7"/>
      <c r="P7" s="7" t="s">
        <v>164</v>
      </c>
      <c r="XFC7" s="9"/>
      <c r="XFD7" s="9"/>
    </row>
    <row r="8" spans="1:16 16383:16384" s="1" customFormat="1">
      <c r="A8" s="178"/>
      <c r="B8" s="176"/>
      <c r="C8" s="176"/>
      <c r="D8" s="176"/>
      <c r="E8" s="176"/>
      <c r="F8" s="174"/>
      <c r="G8" s="174"/>
      <c r="H8" s="174"/>
      <c r="I8" s="176"/>
      <c r="J8" s="7" t="s">
        <v>162</v>
      </c>
      <c r="K8" s="7" t="s">
        <v>165</v>
      </c>
      <c r="L8" s="7"/>
      <c r="M8" s="7"/>
      <c r="N8" s="7"/>
      <c r="O8" s="7"/>
      <c r="P8" s="7" t="s">
        <v>164</v>
      </c>
      <c r="XFC8" s="9"/>
      <c r="XFD8" s="9"/>
    </row>
    <row r="9" spans="1:16 16383:16384" s="1" customFormat="1">
      <c r="A9" s="178"/>
      <c r="B9" s="176"/>
      <c r="C9" s="176"/>
      <c r="D9" s="176"/>
      <c r="E9" s="176"/>
      <c r="F9" s="174"/>
      <c r="G9" s="174"/>
      <c r="H9" s="174"/>
      <c r="I9" s="176"/>
      <c r="J9" s="7" t="s">
        <v>162</v>
      </c>
      <c r="K9" s="7" t="s">
        <v>166</v>
      </c>
      <c r="L9" s="7"/>
      <c r="M9" s="7"/>
      <c r="N9" s="7"/>
      <c r="O9" s="7"/>
      <c r="P9" s="7" t="s">
        <v>164</v>
      </c>
      <c r="XFC9" s="9"/>
      <c r="XFD9" s="9"/>
    </row>
    <row r="10" spans="1:16 16383:16384" s="1" customFormat="1">
      <c r="A10" s="178"/>
      <c r="B10" s="176"/>
      <c r="C10" s="176"/>
      <c r="D10" s="176"/>
      <c r="E10" s="176"/>
      <c r="F10" s="174"/>
      <c r="G10" s="174"/>
      <c r="H10" s="174"/>
      <c r="I10" s="176"/>
      <c r="J10" s="7" t="s">
        <v>162</v>
      </c>
      <c r="K10" s="7" t="s">
        <v>167</v>
      </c>
      <c r="L10" s="7"/>
      <c r="M10" s="7"/>
      <c r="N10" s="7"/>
      <c r="O10" s="7"/>
      <c r="P10" s="7" t="s">
        <v>164</v>
      </c>
      <c r="XFC10" s="9"/>
      <c r="XFD10" s="9"/>
    </row>
    <row r="11" spans="1:16 16383:16384" s="1" customFormat="1" ht="22.5">
      <c r="A11" s="178"/>
      <c r="B11" s="176"/>
      <c r="C11" s="176"/>
      <c r="D11" s="176"/>
      <c r="E11" s="176"/>
      <c r="F11" s="174"/>
      <c r="G11" s="174"/>
      <c r="H11" s="174"/>
      <c r="I11" s="176"/>
      <c r="J11" s="7" t="s">
        <v>168</v>
      </c>
      <c r="K11" s="7" t="s">
        <v>169</v>
      </c>
      <c r="L11" s="7"/>
      <c r="M11" s="7"/>
      <c r="N11" s="7"/>
      <c r="O11" s="7"/>
      <c r="P11" s="7" t="s">
        <v>164</v>
      </c>
      <c r="XFC11" s="9"/>
      <c r="XFD11" s="9"/>
    </row>
    <row r="12" spans="1:16 16383:16384" s="1" customFormat="1" ht="22.5">
      <c r="A12" s="178"/>
      <c r="B12" s="176"/>
      <c r="C12" s="176"/>
      <c r="D12" s="176"/>
      <c r="E12" s="176"/>
      <c r="F12" s="174"/>
      <c r="G12" s="174"/>
      <c r="H12" s="174"/>
      <c r="I12" s="176"/>
      <c r="J12" s="7" t="s">
        <v>168</v>
      </c>
      <c r="K12" s="7" t="s">
        <v>170</v>
      </c>
      <c r="L12" s="7"/>
      <c r="M12" s="7"/>
      <c r="N12" s="7"/>
      <c r="O12" s="7"/>
      <c r="P12" s="7" t="s">
        <v>164</v>
      </c>
      <c r="XFC12" s="9"/>
      <c r="XFD12" s="9"/>
    </row>
    <row r="13" spans="1:16 16383:16384" s="1" customFormat="1" ht="22.5">
      <c r="A13" s="179"/>
      <c r="B13" s="176"/>
      <c r="C13" s="176"/>
      <c r="D13" s="176"/>
      <c r="E13" s="176"/>
      <c r="F13" s="174"/>
      <c r="G13" s="174"/>
      <c r="H13" s="174"/>
      <c r="I13" s="176"/>
      <c r="J13" s="7" t="s">
        <v>171</v>
      </c>
      <c r="K13" s="7" t="s">
        <v>172</v>
      </c>
      <c r="L13" s="7"/>
      <c r="M13" s="7"/>
      <c r="N13" s="7"/>
      <c r="O13" s="7"/>
      <c r="P13" s="7" t="s">
        <v>164</v>
      </c>
      <c r="XFC13" s="9"/>
      <c r="XFD13" s="9"/>
    </row>
  </sheetData>
  <mergeCells count="27"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6" sqref="B16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2" t="s">
        <v>184</v>
      </c>
      <c r="B2" s="122"/>
      <c r="C2" s="123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14252404.4</v>
      </c>
      <c r="C5" s="50"/>
    </row>
    <row r="6" spans="1:3" s="37" customFormat="1" ht="17.100000000000001" customHeight="1">
      <c r="A6" s="59" t="s">
        <v>36</v>
      </c>
      <c r="B6" s="51">
        <f>收支总表!B7</f>
        <v>14252404.4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14252404.4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D12" sqref="D12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3" t="s">
        <v>183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29" t="s">
        <v>5</v>
      </c>
      <c r="B4" s="129" t="s">
        <v>7</v>
      </c>
      <c r="C4" s="125" t="s">
        <v>8</v>
      </c>
      <c r="D4" s="125"/>
      <c r="E4" s="125"/>
      <c r="F4" s="125"/>
      <c r="G4" s="131" t="s">
        <v>9</v>
      </c>
      <c r="H4" s="129" t="s">
        <v>10</v>
      </c>
      <c r="I4" s="129" t="s">
        <v>11</v>
      </c>
      <c r="J4" s="125" t="s">
        <v>4</v>
      </c>
    </row>
    <row r="5" spans="1:10" s="111" customFormat="1" ht="31.5" customHeight="1">
      <c r="A5" s="130"/>
      <c r="B5" s="130"/>
      <c r="C5" s="48" t="s">
        <v>12</v>
      </c>
      <c r="D5" s="117" t="s">
        <v>13</v>
      </c>
      <c r="E5" s="117" t="s">
        <v>14</v>
      </c>
      <c r="F5" s="117" t="s">
        <v>15</v>
      </c>
      <c r="G5" s="132"/>
      <c r="H5" s="130"/>
      <c r="I5" s="130"/>
      <c r="J5" s="125"/>
    </row>
    <row r="6" spans="1:10" s="37" customFormat="1" ht="17.100000000000001" customHeight="1">
      <c r="A6" s="59" t="s">
        <v>17</v>
      </c>
      <c r="B6" s="51">
        <f>C6+G6+H6+I6</f>
        <v>14028404.4</v>
      </c>
      <c r="C6" s="51">
        <f>D6+E6+F6</f>
        <v>14028404.4</v>
      </c>
      <c r="D6" s="51">
        <f>收支总表!F7</f>
        <v>14028404.4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224000</v>
      </c>
      <c r="C7" s="51">
        <f>D7+E7+F7</f>
        <v>224000</v>
      </c>
      <c r="D7" s="51">
        <f>收支总表!F8</f>
        <v>224000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14252404.4</v>
      </c>
      <c r="C12" s="51">
        <f>C6+C7+C8+C9+C10</f>
        <v>14252404.4</v>
      </c>
      <c r="D12" s="51">
        <f t="shared" ref="D12:I12" si="4">D6+D7+D8+D9+D10</f>
        <v>14252404.4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14252404.4</v>
      </c>
      <c r="C14" s="51">
        <f>C12+C13</f>
        <v>14252404.4</v>
      </c>
      <c r="D14" s="51">
        <f t="shared" ref="D14:I14" si="5">D12+D13</f>
        <v>14252404.4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tabSelected="1" workbookViewId="0">
      <selection activeCell="B9" sqref="B9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2" t="s">
        <v>182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5" t="s">
        <v>2</v>
      </c>
      <c r="B4" s="125"/>
      <c r="C4" s="126" t="s">
        <v>3</v>
      </c>
      <c r="D4" s="127"/>
      <c r="E4" s="127"/>
      <c r="F4" s="127"/>
      <c r="G4" s="128"/>
      <c r="H4" s="125" t="s">
        <v>4</v>
      </c>
    </row>
    <row r="5" spans="1:8" s="111" customFormat="1" ht="17.100000000000001" customHeight="1">
      <c r="A5" s="129" t="s">
        <v>5</v>
      </c>
      <c r="B5" s="129" t="s">
        <v>6</v>
      </c>
      <c r="C5" s="129" t="s">
        <v>5</v>
      </c>
      <c r="D5" s="126" t="s">
        <v>6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12</v>
      </c>
      <c r="E6" s="117" t="s">
        <v>13</v>
      </c>
      <c r="F6" s="117" t="s">
        <v>14</v>
      </c>
      <c r="G6" s="117" t="s">
        <v>15</v>
      </c>
      <c r="H6" s="125"/>
    </row>
    <row r="7" spans="1:8" s="37" customFormat="1" ht="15.95" customHeight="1">
      <c r="A7" s="59" t="s">
        <v>16</v>
      </c>
      <c r="B7" s="51">
        <f>收支总表!B7</f>
        <v>14252404.4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f>B7</f>
        <v>14252404.4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/>
      <c r="E9" s="51"/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/>
      <c r="E12" s="51"/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/>
      <c r="E13" s="119"/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51">
        <f>B7</f>
        <v>14252404.4</v>
      </c>
      <c r="C28" s="59" t="s">
        <v>29</v>
      </c>
      <c r="D28" s="60"/>
      <c r="E28" s="60"/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51">
        <f>B28+B29</f>
        <v>14252404.4</v>
      </c>
      <c r="C30" s="59" t="s">
        <v>34</v>
      </c>
      <c r="D30" s="60"/>
      <c r="E30" s="60"/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250" width="9" style="13"/>
    <col min="251" max="251" width="22.125" style="13" customWidth="1"/>
    <col min="252" max="252" width="33.5" style="13" customWidth="1"/>
    <col min="253" max="255" width="15.875" style="13" customWidth="1"/>
    <col min="256" max="256" width="29.5" style="13" customWidth="1"/>
    <col min="257" max="506" width="9" style="13"/>
    <col min="507" max="507" width="22.125" style="13" customWidth="1"/>
    <col min="508" max="508" width="33.5" style="13" customWidth="1"/>
    <col min="509" max="511" width="15.875" style="13" customWidth="1"/>
    <col min="512" max="512" width="29.5" style="13" customWidth="1"/>
    <col min="513" max="762" width="9" style="13"/>
    <col min="763" max="763" width="22.125" style="13" customWidth="1"/>
    <col min="764" max="764" width="33.5" style="13" customWidth="1"/>
    <col min="765" max="767" width="15.875" style="13" customWidth="1"/>
    <col min="768" max="768" width="29.5" style="13" customWidth="1"/>
    <col min="769" max="1018" width="9" style="13"/>
    <col min="1019" max="1019" width="22.125" style="13" customWidth="1"/>
    <col min="1020" max="1020" width="33.5" style="13" customWidth="1"/>
    <col min="1021" max="1023" width="15.875" style="13" customWidth="1"/>
    <col min="1024" max="1024" width="29.5" style="13" customWidth="1"/>
    <col min="1025" max="1274" width="9" style="13"/>
    <col min="1275" max="1275" width="22.125" style="13" customWidth="1"/>
    <col min="1276" max="1276" width="33.5" style="13" customWidth="1"/>
    <col min="1277" max="1279" width="15.875" style="13" customWidth="1"/>
    <col min="1280" max="1280" width="29.5" style="13" customWidth="1"/>
    <col min="1281" max="1530" width="9" style="13"/>
    <col min="1531" max="1531" width="22.125" style="13" customWidth="1"/>
    <col min="1532" max="1532" width="33.5" style="13" customWidth="1"/>
    <col min="1533" max="1535" width="15.875" style="13" customWidth="1"/>
    <col min="1536" max="1536" width="29.5" style="13" customWidth="1"/>
    <col min="1537" max="1786" width="9" style="13"/>
    <col min="1787" max="1787" width="22.125" style="13" customWidth="1"/>
    <col min="1788" max="1788" width="33.5" style="13" customWidth="1"/>
    <col min="1789" max="1791" width="15.875" style="13" customWidth="1"/>
    <col min="1792" max="1792" width="29.5" style="13" customWidth="1"/>
    <col min="1793" max="2042" width="9" style="13"/>
    <col min="2043" max="2043" width="22.125" style="13" customWidth="1"/>
    <col min="2044" max="2044" width="33.5" style="13" customWidth="1"/>
    <col min="2045" max="2047" width="15.875" style="13" customWidth="1"/>
    <col min="2048" max="2048" width="29.5" style="13" customWidth="1"/>
    <col min="2049" max="2298" width="9" style="13"/>
    <col min="2299" max="2299" width="22.125" style="13" customWidth="1"/>
    <col min="2300" max="2300" width="33.5" style="13" customWidth="1"/>
    <col min="2301" max="2303" width="15.875" style="13" customWidth="1"/>
    <col min="2304" max="2304" width="29.5" style="13" customWidth="1"/>
    <col min="2305" max="2554" width="9" style="13"/>
    <col min="2555" max="2555" width="22.125" style="13" customWidth="1"/>
    <col min="2556" max="2556" width="33.5" style="13" customWidth="1"/>
    <col min="2557" max="2559" width="15.875" style="13" customWidth="1"/>
    <col min="2560" max="2560" width="29.5" style="13" customWidth="1"/>
    <col min="2561" max="2810" width="9" style="13"/>
    <col min="2811" max="2811" width="22.125" style="13" customWidth="1"/>
    <col min="2812" max="2812" width="33.5" style="13" customWidth="1"/>
    <col min="2813" max="2815" width="15.875" style="13" customWidth="1"/>
    <col min="2816" max="2816" width="29.5" style="13" customWidth="1"/>
    <col min="2817" max="3066" width="9" style="13"/>
    <col min="3067" max="3067" width="22.125" style="13" customWidth="1"/>
    <col min="3068" max="3068" width="33.5" style="13" customWidth="1"/>
    <col min="3069" max="3071" width="15.875" style="13" customWidth="1"/>
    <col min="3072" max="3072" width="29.5" style="13" customWidth="1"/>
    <col min="3073" max="3322" width="9" style="13"/>
    <col min="3323" max="3323" width="22.125" style="13" customWidth="1"/>
    <col min="3324" max="3324" width="33.5" style="13" customWidth="1"/>
    <col min="3325" max="3327" width="15.875" style="13" customWidth="1"/>
    <col min="3328" max="3328" width="29.5" style="13" customWidth="1"/>
    <col min="3329" max="3578" width="9" style="13"/>
    <col min="3579" max="3579" width="22.125" style="13" customWidth="1"/>
    <col min="3580" max="3580" width="33.5" style="13" customWidth="1"/>
    <col min="3581" max="3583" width="15.875" style="13" customWidth="1"/>
    <col min="3584" max="3584" width="29.5" style="13" customWidth="1"/>
    <col min="3585" max="3834" width="9" style="13"/>
    <col min="3835" max="3835" width="22.125" style="13" customWidth="1"/>
    <col min="3836" max="3836" width="33.5" style="13" customWidth="1"/>
    <col min="3837" max="3839" width="15.875" style="13" customWidth="1"/>
    <col min="3840" max="3840" width="29.5" style="13" customWidth="1"/>
    <col min="3841" max="4090" width="9" style="13"/>
    <col min="4091" max="4091" width="22.125" style="13" customWidth="1"/>
    <col min="4092" max="4092" width="33.5" style="13" customWidth="1"/>
    <col min="4093" max="4095" width="15.875" style="13" customWidth="1"/>
    <col min="4096" max="4096" width="29.5" style="13" customWidth="1"/>
    <col min="4097" max="4346" width="9" style="13"/>
    <col min="4347" max="4347" width="22.125" style="13" customWidth="1"/>
    <col min="4348" max="4348" width="33.5" style="13" customWidth="1"/>
    <col min="4349" max="4351" width="15.875" style="13" customWidth="1"/>
    <col min="4352" max="4352" width="29.5" style="13" customWidth="1"/>
    <col min="4353" max="4602" width="9" style="13"/>
    <col min="4603" max="4603" width="22.125" style="13" customWidth="1"/>
    <col min="4604" max="4604" width="33.5" style="13" customWidth="1"/>
    <col min="4605" max="4607" width="15.875" style="13" customWidth="1"/>
    <col min="4608" max="4608" width="29.5" style="13" customWidth="1"/>
    <col min="4609" max="4858" width="9" style="13"/>
    <col min="4859" max="4859" width="22.125" style="13" customWidth="1"/>
    <col min="4860" max="4860" width="33.5" style="13" customWidth="1"/>
    <col min="4861" max="4863" width="15.875" style="13" customWidth="1"/>
    <col min="4864" max="4864" width="29.5" style="13" customWidth="1"/>
    <col min="4865" max="5114" width="9" style="13"/>
    <col min="5115" max="5115" width="22.125" style="13" customWidth="1"/>
    <col min="5116" max="5116" width="33.5" style="13" customWidth="1"/>
    <col min="5117" max="5119" width="15.875" style="13" customWidth="1"/>
    <col min="5120" max="5120" width="29.5" style="13" customWidth="1"/>
    <col min="5121" max="5370" width="9" style="13"/>
    <col min="5371" max="5371" width="22.125" style="13" customWidth="1"/>
    <col min="5372" max="5372" width="33.5" style="13" customWidth="1"/>
    <col min="5373" max="5375" width="15.875" style="13" customWidth="1"/>
    <col min="5376" max="5376" width="29.5" style="13" customWidth="1"/>
    <col min="5377" max="5626" width="9" style="13"/>
    <col min="5627" max="5627" width="22.125" style="13" customWidth="1"/>
    <col min="5628" max="5628" width="33.5" style="13" customWidth="1"/>
    <col min="5629" max="5631" width="15.875" style="13" customWidth="1"/>
    <col min="5632" max="5632" width="29.5" style="13" customWidth="1"/>
    <col min="5633" max="5882" width="9" style="13"/>
    <col min="5883" max="5883" width="22.125" style="13" customWidth="1"/>
    <col min="5884" max="5884" width="33.5" style="13" customWidth="1"/>
    <col min="5885" max="5887" width="15.875" style="13" customWidth="1"/>
    <col min="5888" max="5888" width="29.5" style="13" customWidth="1"/>
    <col min="5889" max="6138" width="9" style="13"/>
    <col min="6139" max="6139" width="22.125" style="13" customWidth="1"/>
    <col min="6140" max="6140" width="33.5" style="13" customWidth="1"/>
    <col min="6141" max="6143" width="15.875" style="13" customWidth="1"/>
    <col min="6144" max="6144" width="29.5" style="13" customWidth="1"/>
    <col min="6145" max="6394" width="9" style="13"/>
    <col min="6395" max="6395" width="22.125" style="13" customWidth="1"/>
    <col min="6396" max="6396" width="33.5" style="13" customWidth="1"/>
    <col min="6397" max="6399" width="15.875" style="13" customWidth="1"/>
    <col min="6400" max="6400" width="29.5" style="13" customWidth="1"/>
    <col min="6401" max="6650" width="9" style="13"/>
    <col min="6651" max="6651" width="22.125" style="13" customWidth="1"/>
    <col min="6652" max="6652" width="33.5" style="13" customWidth="1"/>
    <col min="6653" max="6655" width="15.875" style="13" customWidth="1"/>
    <col min="6656" max="6656" width="29.5" style="13" customWidth="1"/>
    <col min="6657" max="6906" width="9" style="13"/>
    <col min="6907" max="6907" width="22.125" style="13" customWidth="1"/>
    <col min="6908" max="6908" width="33.5" style="13" customWidth="1"/>
    <col min="6909" max="6911" width="15.875" style="13" customWidth="1"/>
    <col min="6912" max="6912" width="29.5" style="13" customWidth="1"/>
    <col min="6913" max="7162" width="9" style="13"/>
    <col min="7163" max="7163" width="22.125" style="13" customWidth="1"/>
    <col min="7164" max="7164" width="33.5" style="13" customWidth="1"/>
    <col min="7165" max="7167" width="15.875" style="13" customWidth="1"/>
    <col min="7168" max="7168" width="29.5" style="13" customWidth="1"/>
    <col min="7169" max="7418" width="9" style="13"/>
    <col min="7419" max="7419" width="22.125" style="13" customWidth="1"/>
    <col min="7420" max="7420" width="33.5" style="13" customWidth="1"/>
    <col min="7421" max="7423" width="15.875" style="13" customWidth="1"/>
    <col min="7424" max="7424" width="29.5" style="13" customWidth="1"/>
    <col min="7425" max="7674" width="9" style="13"/>
    <col min="7675" max="7675" width="22.125" style="13" customWidth="1"/>
    <col min="7676" max="7676" width="33.5" style="13" customWidth="1"/>
    <col min="7677" max="7679" width="15.875" style="13" customWidth="1"/>
    <col min="7680" max="7680" width="29.5" style="13" customWidth="1"/>
    <col min="7681" max="7930" width="9" style="13"/>
    <col min="7931" max="7931" width="22.125" style="13" customWidth="1"/>
    <col min="7932" max="7932" width="33.5" style="13" customWidth="1"/>
    <col min="7933" max="7935" width="15.875" style="13" customWidth="1"/>
    <col min="7936" max="7936" width="29.5" style="13" customWidth="1"/>
    <col min="7937" max="8186" width="9" style="13"/>
    <col min="8187" max="8187" width="22.125" style="13" customWidth="1"/>
    <col min="8188" max="8188" width="33.5" style="13" customWidth="1"/>
    <col min="8189" max="8191" width="15.875" style="13" customWidth="1"/>
    <col min="8192" max="8192" width="29.5" style="13" customWidth="1"/>
    <col min="8193" max="8442" width="9" style="13"/>
    <col min="8443" max="8443" width="22.125" style="13" customWidth="1"/>
    <col min="8444" max="8444" width="33.5" style="13" customWidth="1"/>
    <col min="8445" max="8447" width="15.875" style="13" customWidth="1"/>
    <col min="8448" max="8448" width="29.5" style="13" customWidth="1"/>
    <col min="8449" max="8698" width="9" style="13"/>
    <col min="8699" max="8699" width="22.125" style="13" customWidth="1"/>
    <col min="8700" max="8700" width="33.5" style="13" customWidth="1"/>
    <col min="8701" max="8703" width="15.875" style="13" customWidth="1"/>
    <col min="8704" max="8704" width="29.5" style="13" customWidth="1"/>
    <col min="8705" max="8954" width="9" style="13"/>
    <col min="8955" max="8955" width="22.125" style="13" customWidth="1"/>
    <col min="8956" max="8956" width="33.5" style="13" customWidth="1"/>
    <col min="8957" max="8959" width="15.875" style="13" customWidth="1"/>
    <col min="8960" max="8960" width="29.5" style="13" customWidth="1"/>
    <col min="8961" max="9210" width="9" style="13"/>
    <col min="9211" max="9211" width="22.125" style="13" customWidth="1"/>
    <col min="9212" max="9212" width="33.5" style="13" customWidth="1"/>
    <col min="9213" max="9215" width="15.875" style="13" customWidth="1"/>
    <col min="9216" max="9216" width="29.5" style="13" customWidth="1"/>
    <col min="9217" max="9466" width="9" style="13"/>
    <col min="9467" max="9467" width="22.125" style="13" customWidth="1"/>
    <col min="9468" max="9468" width="33.5" style="13" customWidth="1"/>
    <col min="9469" max="9471" width="15.875" style="13" customWidth="1"/>
    <col min="9472" max="9472" width="29.5" style="13" customWidth="1"/>
    <col min="9473" max="9722" width="9" style="13"/>
    <col min="9723" max="9723" width="22.125" style="13" customWidth="1"/>
    <col min="9724" max="9724" width="33.5" style="13" customWidth="1"/>
    <col min="9725" max="9727" width="15.875" style="13" customWidth="1"/>
    <col min="9728" max="9728" width="29.5" style="13" customWidth="1"/>
    <col min="9729" max="9978" width="9" style="13"/>
    <col min="9979" max="9979" width="22.125" style="13" customWidth="1"/>
    <col min="9980" max="9980" width="33.5" style="13" customWidth="1"/>
    <col min="9981" max="9983" width="15.875" style="13" customWidth="1"/>
    <col min="9984" max="9984" width="29.5" style="13" customWidth="1"/>
    <col min="9985" max="10234" width="9" style="13"/>
    <col min="10235" max="10235" width="22.125" style="13" customWidth="1"/>
    <col min="10236" max="10236" width="33.5" style="13" customWidth="1"/>
    <col min="10237" max="10239" width="15.875" style="13" customWidth="1"/>
    <col min="10240" max="10240" width="29.5" style="13" customWidth="1"/>
    <col min="10241" max="10490" width="9" style="13"/>
    <col min="10491" max="10491" width="22.125" style="13" customWidth="1"/>
    <col min="10492" max="10492" width="33.5" style="13" customWidth="1"/>
    <col min="10493" max="10495" width="15.875" style="13" customWidth="1"/>
    <col min="10496" max="10496" width="29.5" style="13" customWidth="1"/>
    <col min="10497" max="10746" width="9" style="13"/>
    <col min="10747" max="10747" width="22.125" style="13" customWidth="1"/>
    <col min="10748" max="10748" width="33.5" style="13" customWidth="1"/>
    <col min="10749" max="10751" width="15.875" style="13" customWidth="1"/>
    <col min="10752" max="10752" width="29.5" style="13" customWidth="1"/>
    <col min="10753" max="11002" width="9" style="13"/>
    <col min="11003" max="11003" width="22.125" style="13" customWidth="1"/>
    <col min="11004" max="11004" width="33.5" style="13" customWidth="1"/>
    <col min="11005" max="11007" width="15.875" style="13" customWidth="1"/>
    <col min="11008" max="11008" width="29.5" style="13" customWidth="1"/>
    <col min="11009" max="11258" width="9" style="13"/>
    <col min="11259" max="11259" width="22.125" style="13" customWidth="1"/>
    <col min="11260" max="11260" width="33.5" style="13" customWidth="1"/>
    <col min="11261" max="11263" width="15.875" style="13" customWidth="1"/>
    <col min="11264" max="11264" width="29.5" style="13" customWidth="1"/>
    <col min="11265" max="11514" width="9" style="13"/>
    <col min="11515" max="11515" width="22.125" style="13" customWidth="1"/>
    <col min="11516" max="11516" width="33.5" style="13" customWidth="1"/>
    <col min="11517" max="11519" width="15.875" style="13" customWidth="1"/>
    <col min="11520" max="11520" width="29.5" style="13" customWidth="1"/>
    <col min="11521" max="11770" width="9" style="13"/>
    <col min="11771" max="11771" width="22.125" style="13" customWidth="1"/>
    <col min="11772" max="11772" width="33.5" style="13" customWidth="1"/>
    <col min="11773" max="11775" width="15.875" style="13" customWidth="1"/>
    <col min="11776" max="11776" width="29.5" style="13" customWidth="1"/>
    <col min="11777" max="12026" width="9" style="13"/>
    <col min="12027" max="12027" width="22.125" style="13" customWidth="1"/>
    <col min="12028" max="12028" width="33.5" style="13" customWidth="1"/>
    <col min="12029" max="12031" width="15.875" style="13" customWidth="1"/>
    <col min="12032" max="12032" width="29.5" style="13" customWidth="1"/>
    <col min="12033" max="12282" width="9" style="13"/>
    <col min="12283" max="12283" width="22.125" style="13" customWidth="1"/>
    <col min="12284" max="12284" width="33.5" style="13" customWidth="1"/>
    <col min="12285" max="12287" width="15.875" style="13" customWidth="1"/>
    <col min="12288" max="12288" width="29.5" style="13" customWidth="1"/>
    <col min="12289" max="12538" width="9" style="13"/>
    <col min="12539" max="12539" width="22.125" style="13" customWidth="1"/>
    <col min="12540" max="12540" width="33.5" style="13" customWidth="1"/>
    <col min="12541" max="12543" width="15.875" style="13" customWidth="1"/>
    <col min="12544" max="12544" width="29.5" style="13" customWidth="1"/>
    <col min="12545" max="12794" width="9" style="13"/>
    <col min="12795" max="12795" width="22.125" style="13" customWidth="1"/>
    <col min="12796" max="12796" width="33.5" style="13" customWidth="1"/>
    <col min="12797" max="12799" width="15.875" style="13" customWidth="1"/>
    <col min="12800" max="12800" width="29.5" style="13" customWidth="1"/>
    <col min="12801" max="13050" width="9" style="13"/>
    <col min="13051" max="13051" width="22.125" style="13" customWidth="1"/>
    <col min="13052" max="13052" width="33.5" style="13" customWidth="1"/>
    <col min="13053" max="13055" width="15.875" style="13" customWidth="1"/>
    <col min="13056" max="13056" width="29.5" style="13" customWidth="1"/>
    <col min="13057" max="13306" width="9" style="13"/>
    <col min="13307" max="13307" width="22.125" style="13" customWidth="1"/>
    <col min="13308" max="13308" width="33.5" style="13" customWidth="1"/>
    <col min="13309" max="13311" width="15.875" style="13" customWidth="1"/>
    <col min="13312" max="13312" width="29.5" style="13" customWidth="1"/>
    <col min="13313" max="13562" width="9" style="13"/>
    <col min="13563" max="13563" width="22.125" style="13" customWidth="1"/>
    <col min="13564" max="13564" width="33.5" style="13" customWidth="1"/>
    <col min="13565" max="13567" width="15.875" style="13" customWidth="1"/>
    <col min="13568" max="13568" width="29.5" style="13" customWidth="1"/>
    <col min="13569" max="13818" width="9" style="13"/>
    <col min="13819" max="13819" width="22.125" style="13" customWidth="1"/>
    <col min="13820" max="13820" width="33.5" style="13" customWidth="1"/>
    <col min="13821" max="13823" width="15.875" style="13" customWidth="1"/>
    <col min="13824" max="13824" width="29.5" style="13" customWidth="1"/>
    <col min="13825" max="14074" width="9" style="13"/>
    <col min="14075" max="14075" width="22.125" style="13" customWidth="1"/>
    <col min="14076" max="14076" width="33.5" style="13" customWidth="1"/>
    <col min="14077" max="14079" width="15.875" style="13" customWidth="1"/>
    <col min="14080" max="14080" width="29.5" style="13" customWidth="1"/>
    <col min="14081" max="14330" width="9" style="13"/>
    <col min="14331" max="14331" width="22.125" style="13" customWidth="1"/>
    <col min="14332" max="14332" width="33.5" style="13" customWidth="1"/>
    <col min="14333" max="14335" width="15.875" style="13" customWidth="1"/>
    <col min="14336" max="14336" width="29.5" style="13" customWidth="1"/>
    <col min="14337" max="14586" width="9" style="13"/>
    <col min="14587" max="14587" width="22.125" style="13" customWidth="1"/>
    <col min="14588" max="14588" width="33.5" style="13" customWidth="1"/>
    <col min="14589" max="14591" width="15.875" style="13" customWidth="1"/>
    <col min="14592" max="14592" width="29.5" style="13" customWidth="1"/>
    <col min="14593" max="14842" width="9" style="13"/>
    <col min="14843" max="14843" width="22.125" style="13" customWidth="1"/>
    <col min="14844" max="14844" width="33.5" style="13" customWidth="1"/>
    <col min="14845" max="14847" width="15.875" style="13" customWidth="1"/>
    <col min="14848" max="14848" width="29.5" style="13" customWidth="1"/>
    <col min="14849" max="15098" width="9" style="13"/>
    <col min="15099" max="15099" width="22.125" style="13" customWidth="1"/>
    <col min="15100" max="15100" width="33.5" style="13" customWidth="1"/>
    <col min="15101" max="15103" width="15.875" style="13" customWidth="1"/>
    <col min="15104" max="15104" width="29.5" style="13" customWidth="1"/>
    <col min="15105" max="15354" width="9" style="13"/>
    <col min="15355" max="15355" width="22.125" style="13" customWidth="1"/>
    <col min="15356" max="15356" width="33.5" style="13" customWidth="1"/>
    <col min="15357" max="15359" width="15.875" style="13" customWidth="1"/>
    <col min="15360" max="15360" width="29.5" style="13" customWidth="1"/>
    <col min="15361" max="15610" width="9" style="13"/>
    <col min="15611" max="15611" width="22.125" style="13" customWidth="1"/>
    <col min="15612" max="15612" width="33.5" style="13" customWidth="1"/>
    <col min="15613" max="15615" width="15.875" style="13" customWidth="1"/>
    <col min="15616" max="15616" width="29.5" style="13" customWidth="1"/>
    <col min="15617" max="15866" width="9" style="13"/>
    <col min="15867" max="15867" width="22.125" style="13" customWidth="1"/>
    <col min="15868" max="15868" width="33.5" style="13" customWidth="1"/>
    <col min="15869" max="15871" width="15.875" style="13" customWidth="1"/>
    <col min="15872" max="15872" width="29.5" style="13" customWidth="1"/>
    <col min="15873" max="16122" width="9" style="13"/>
    <col min="16123" max="16123" width="22.125" style="13" customWidth="1"/>
    <col min="16124" max="16124" width="33.5" style="13" customWidth="1"/>
    <col min="16125" max="16127" width="15.875" style="13" customWidth="1"/>
    <col min="16128" max="16128" width="29.5" style="13" customWidth="1"/>
    <col min="16129" max="16384" width="9" style="13"/>
  </cols>
  <sheetData>
    <row r="1" spans="1:7">
      <c r="A1" s="13" t="s">
        <v>61</v>
      </c>
      <c r="G1" s="99"/>
    </row>
    <row r="2" spans="1:7" ht="21.75">
      <c r="A2" s="134" t="s">
        <v>181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5" t="s">
        <v>63</v>
      </c>
      <c r="B4" s="135" t="s">
        <v>64</v>
      </c>
      <c r="C4" s="135"/>
      <c r="D4" s="139" t="s">
        <v>65</v>
      </c>
      <c r="E4" s="139" t="s">
        <v>66</v>
      </c>
      <c r="F4" s="139" t="s">
        <v>67</v>
      </c>
      <c r="G4" s="135" t="s">
        <v>4</v>
      </c>
    </row>
    <row r="5" spans="1:7" s="97" customFormat="1" ht="17.100000000000001" customHeight="1">
      <c r="A5" s="135"/>
      <c r="B5" s="105" t="s">
        <v>68</v>
      </c>
      <c r="C5" s="106" t="s">
        <v>69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7</v>
      </c>
      <c r="C6" s="137"/>
      <c r="D6" s="107">
        <f>SUM(D7:D11)</f>
        <v>14252404.400000002</v>
      </c>
      <c r="E6" s="107">
        <f t="shared" ref="E6:F6" si="0">SUM(E7:E11)</f>
        <v>14028404.400000002</v>
      </c>
      <c r="F6" s="107">
        <f t="shared" si="0"/>
        <v>224000</v>
      </c>
      <c r="G6" s="108"/>
    </row>
    <row r="7" spans="1:7" ht="17.100000000000001" customHeight="1">
      <c r="A7" s="109">
        <v>1</v>
      </c>
      <c r="B7" s="35">
        <v>2050201</v>
      </c>
      <c r="C7" s="110" t="s">
        <v>173</v>
      </c>
      <c r="D7" s="107">
        <f>E7+F7</f>
        <v>10907957.390000001</v>
      </c>
      <c r="E7" s="107">
        <v>10683957.390000001</v>
      </c>
      <c r="F7" s="107">
        <v>224000</v>
      </c>
      <c r="G7" s="51"/>
    </row>
    <row r="8" spans="1:7" ht="17.100000000000001" customHeight="1">
      <c r="A8" s="109">
        <v>2</v>
      </c>
      <c r="B8" s="35">
        <v>2080502</v>
      </c>
      <c r="C8" s="110" t="s">
        <v>174</v>
      </c>
      <c r="D8" s="107">
        <f t="shared" ref="D8:D11" si="1">E8+F8</f>
        <v>19842</v>
      </c>
      <c r="E8" s="107">
        <v>19842</v>
      </c>
      <c r="F8" s="107"/>
      <c r="G8" s="51"/>
    </row>
    <row r="9" spans="1:7" ht="17.100000000000001" customHeight="1">
      <c r="A9" s="109">
        <v>3</v>
      </c>
      <c r="B9" s="35" t="s">
        <v>175</v>
      </c>
      <c r="C9" s="110" t="s">
        <v>176</v>
      </c>
      <c r="D9" s="107">
        <f t="shared" si="1"/>
        <v>1387206.58</v>
      </c>
      <c r="E9" s="107">
        <v>1387206.58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177</v>
      </c>
      <c r="D10" s="107">
        <f t="shared" si="1"/>
        <v>693603.29</v>
      </c>
      <c r="E10" s="107">
        <v>693603.29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178</v>
      </c>
      <c r="D11" s="107">
        <f t="shared" si="1"/>
        <v>1243795.1399999999</v>
      </c>
      <c r="E11" s="107">
        <v>1243795.1399999999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70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A2" sqref="A2:E2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0" t="s">
        <v>180</v>
      </c>
      <c r="B2" s="140"/>
      <c r="C2" s="140"/>
      <c r="D2" s="140"/>
      <c r="E2" s="140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1" t="s">
        <v>63</v>
      </c>
      <c r="B4" s="141" t="s">
        <v>73</v>
      </c>
      <c r="C4" s="141"/>
      <c r="D4" s="143" t="s">
        <v>74</v>
      </c>
      <c r="E4" s="141" t="s">
        <v>4</v>
      </c>
    </row>
    <row r="5" spans="1:5" s="81" customFormat="1" ht="17.100000000000001" customHeight="1">
      <c r="A5" s="141"/>
      <c r="B5" s="89" t="s">
        <v>68</v>
      </c>
      <c r="C5" s="89" t="s">
        <v>69</v>
      </c>
      <c r="D5" s="144"/>
      <c r="E5" s="141"/>
    </row>
    <row r="6" spans="1:5" ht="17.100000000000001" customHeight="1">
      <c r="A6" s="90"/>
      <c r="B6" s="91" t="s">
        <v>7</v>
      </c>
      <c r="C6" s="91"/>
      <c r="D6" s="92">
        <f>SUM(D7:D37)</f>
        <v>14028404.399999999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2269726.7999999998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272481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5709454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1387206.58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693603.29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1243795.1399999999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87456.1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1094304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30208</v>
      </c>
      <c r="C22" s="95" t="s">
        <v>179</v>
      </c>
      <c r="D22" s="96">
        <v>123410</v>
      </c>
      <c r="E22" s="90"/>
    </row>
    <row r="23" spans="1:5" ht="17.100000000000001" customHeight="1">
      <c r="A23" s="93">
        <v>17</v>
      </c>
      <c r="B23" s="94">
        <v>30211</v>
      </c>
      <c r="C23" s="95" t="s">
        <v>90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117095.49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231000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24750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/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40180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714300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/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>
        <v>300</v>
      </c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19342</v>
      </c>
      <c r="E37" s="90"/>
    </row>
    <row r="38" spans="1:5" ht="17.100000000000001" customHeight="1">
      <c r="A38" s="142" t="s">
        <v>105</v>
      </c>
      <c r="B38" s="142"/>
      <c r="C38" s="142"/>
      <c r="D38" s="142"/>
      <c r="E38" s="142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F11" sqref="F11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6" t="s">
        <v>186</v>
      </c>
      <c r="C2" s="146"/>
      <c r="D2" s="146"/>
      <c r="E2" s="146"/>
      <c r="F2" s="146"/>
      <c r="G2" s="146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5" t="s">
        <v>107</v>
      </c>
      <c r="B4" s="145" t="s">
        <v>7</v>
      </c>
      <c r="C4" s="145" t="s">
        <v>108</v>
      </c>
      <c r="D4" s="145" t="s">
        <v>97</v>
      </c>
      <c r="E4" s="145" t="s">
        <v>109</v>
      </c>
      <c r="F4" s="145"/>
      <c r="G4" s="145"/>
      <c r="H4" s="145" t="s">
        <v>4</v>
      </c>
      <c r="I4" s="80"/>
    </row>
    <row r="5" spans="1:9" s="66" customFormat="1" ht="17.100000000000001" customHeight="1">
      <c r="A5" s="145"/>
      <c r="B5" s="145"/>
      <c r="C5" s="145"/>
      <c r="D5" s="145"/>
      <c r="E5" s="74" t="s">
        <v>110</v>
      </c>
      <c r="F5" s="74" t="s">
        <v>111</v>
      </c>
      <c r="G5" s="74" t="s">
        <v>112</v>
      </c>
      <c r="H5" s="145"/>
      <c r="I5" s="80"/>
    </row>
    <row r="6" spans="1:9" ht="17.100000000000001" customHeight="1">
      <c r="A6" s="75">
        <v>2023</v>
      </c>
      <c r="B6" s="76"/>
      <c r="C6" s="76"/>
      <c r="D6" s="77"/>
      <c r="E6" s="76"/>
      <c r="F6" s="76"/>
      <c r="G6" s="78"/>
      <c r="H6" s="79"/>
    </row>
    <row r="7" spans="1:9" ht="45" customHeight="1">
      <c r="A7" s="147" t="s">
        <v>113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48" t="s">
        <v>187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3" t="s">
        <v>63</v>
      </c>
      <c r="B4" s="149" t="s">
        <v>64</v>
      </c>
      <c r="C4" s="149"/>
      <c r="D4" s="125" t="s">
        <v>65</v>
      </c>
      <c r="E4" s="125" t="s">
        <v>66</v>
      </c>
      <c r="F4" s="125" t="s">
        <v>67</v>
      </c>
      <c r="G4" s="153" t="s">
        <v>4</v>
      </c>
    </row>
    <row r="5" spans="1:8" s="36" customFormat="1" ht="17.100000000000001" customHeight="1">
      <c r="A5" s="153"/>
      <c r="B5" s="47" t="s">
        <v>68</v>
      </c>
      <c r="C5" s="49" t="s">
        <v>69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7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115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C7" sqref="C7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4" t="s">
        <v>188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117</v>
      </c>
      <c r="F3" s="155"/>
    </row>
    <row r="4" spans="1:6" ht="17.25" customHeight="1">
      <c r="A4" s="159" t="s">
        <v>63</v>
      </c>
      <c r="B4" s="160" t="s">
        <v>118</v>
      </c>
      <c r="C4" s="30"/>
      <c r="D4" s="156" t="s">
        <v>119</v>
      </c>
      <c r="E4" s="157"/>
      <c r="F4" s="158"/>
    </row>
    <row r="5" spans="1:6" ht="17.25" customHeight="1">
      <c r="A5" s="159"/>
      <c r="B5" s="16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>
        <v>123410</v>
      </c>
      <c r="D9" s="33">
        <v>123410</v>
      </c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kuaiji</cp:lastModifiedBy>
  <cp:lastPrinted>2019-01-31T08:32:00Z</cp:lastPrinted>
  <dcterms:created xsi:type="dcterms:W3CDTF">2006-09-16T00:00:00Z</dcterms:created>
  <dcterms:modified xsi:type="dcterms:W3CDTF">2023-10-13T00:44:33Z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