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1128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calcChain.xml><?xml version="1.0" encoding="utf-8"?>
<calcChain xmlns="http://schemas.openxmlformats.org/spreadsheetml/2006/main">
  <c r="B19" i="7" l="1"/>
  <c r="D6" i="1"/>
  <c r="F6" i="9"/>
  <c r="E6" i="9"/>
  <c r="D11" i="3"/>
  <c r="D10" i="3"/>
  <c r="D9" i="3"/>
  <c r="D8" i="3"/>
  <c r="F6" i="3"/>
  <c r="E6" i="3"/>
  <c r="D6" i="3"/>
  <c r="D16" i="5"/>
  <c r="I14" i="8"/>
  <c r="H14" i="8"/>
  <c r="G14" i="8"/>
  <c r="F14" i="8"/>
  <c r="E14" i="8"/>
  <c r="D6" i="8"/>
  <c r="D12" i="8"/>
  <c r="D14" i="8"/>
  <c r="C6" i="8"/>
  <c r="C12" i="8"/>
  <c r="C14" i="8"/>
  <c r="B6" i="8"/>
  <c r="B12" i="8"/>
  <c r="B14" i="8"/>
  <c r="C13" i="8"/>
  <c r="B13" i="8"/>
  <c r="I12" i="8"/>
  <c r="H12" i="8"/>
  <c r="G12" i="8"/>
  <c r="F12" i="8"/>
  <c r="E12" i="8"/>
  <c r="C11" i="8"/>
  <c r="B11" i="8"/>
  <c r="C10" i="8"/>
  <c r="B10" i="8"/>
  <c r="C9" i="8"/>
  <c r="B9" i="8"/>
  <c r="C8" i="8"/>
  <c r="B8" i="8"/>
  <c r="F7" i="8"/>
  <c r="E7" i="8"/>
  <c r="D7" i="8"/>
  <c r="C7" i="8"/>
  <c r="B7" i="8"/>
  <c r="E6" i="8"/>
  <c r="B6" i="7"/>
  <c r="B5" i="7"/>
  <c r="B16" i="7"/>
  <c r="B8" i="7"/>
  <c r="B7" i="7"/>
  <c r="K18" i="4"/>
  <c r="J18" i="4"/>
  <c r="I18" i="4"/>
  <c r="H18" i="4"/>
  <c r="K15" i="4"/>
  <c r="J15" i="4"/>
  <c r="I15" i="4"/>
  <c r="H15" i="4"/>
</calcChain>
</file>

<file path=xl/sharedStrings.xml><?xml version="1.0" encoding="utf-8"?>
<sst xmlns="http://schemas.openxmlformats.org/spreadsheetml/2006/main" count="310" uniqueCount="200">
  <si>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</si>
  <si>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</si>
  <si>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</si>
  <si>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</si>
  <si>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</si>
  <si>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</si>
  <si>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</si>
  <si>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</si>
  <si>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</si>
  <si>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</si>
  <si>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</si>
  <si>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</si>
  <si>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</si>
  <si>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</si>
  <si>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</si>
  <si>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</si>
  <si>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</si>
  <si>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</si>
  <si>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</si>
  <si>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</si>
  <si>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</si>
  <si>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</si>
  <si>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</si>
  <si>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</si>
  <si>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</si>
  <si>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</si>
  <si>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</si>
  <si>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</si>
  <si>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</si>
  <si>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</si>
  <si>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</si>
  <si>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</si>
  <si>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</si>
  <si>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</si>
  <si>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</si>
  <si>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</si>
  <si>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</si>
  <si>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</si>
  <si>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</si>
  <si>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</si>
  <si>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</si>
  <si>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</si>
  <si>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</si>
  <si>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</si>
  <si>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</si>
  <si>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</si>
  <si>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</si>
  <si>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</si>
  <si>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</si>
  <si>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</si>
  <si>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</si>
  <si>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</si>
  <si>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</si>
  <si>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</si>
  <si>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</si>
  <si>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</si>
  <si>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</si>
  <si>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</si>
  <si>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</si>
  <si>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</si>
  <si>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</si>
  <si>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</si>
  <si>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</si>
  <si>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</si>
  <si>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</si>
  <si>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</si>
  <si>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</si>
  <si>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</si>
  <si>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</si>
  <si>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</si>
  <si>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</si>
  <si>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</si>
  <si>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</si>
  <si>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</si>
  <si>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</si>
  <si>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</si>
  <si>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</si>
  <si>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</si>
  <si>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</si>
  <si>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</si>
  <si>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</si>
  <si>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</si>
  <si>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</si>
  <si>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</si>
  <si>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</si>
  <si>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</si>
  <si>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</si>
  <si>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</si>
  <si>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</si>
  <si>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</si>
  <si>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</si>
  <si>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</si>
  <si>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</si>
  <si>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</si>
  <si>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</si>
  <si>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公务接待费</t>
  </si>
  <si>
    <t>公务用车运行维护费</t>
  </si>
  <si>
    <t>维修（护）费</t>
  </si>
  <si>
    <t>其他商品和服务支出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</si>
  <si>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</si>
  <si>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</si>
  <si>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</si>
  <si>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</si>
  <si>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</si>
  <si>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</si>
  <si>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</si>
  <si>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</si>
  <si>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</si>
  <si>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</si>
  <si>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</si>
  <si>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</si>
  <si>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</si>
  <si>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</si>
  <si>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</si>
  <si>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</si>
  <si>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</si>
  <si>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</si>
  <si>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</si>
  <si>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</si>
  <si>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</si>
  <si>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</si>
  <si>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</si>
  <si>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</si>
  <si>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</si>
  <si>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</si>
  <si>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</si>
  <si>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</si>
  <si>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</si>
  <si>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</si>
  <si>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</si>
  <si>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</si>
  <si>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</si>
  <si>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</si>
  <si>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</si>
  <si>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</si>
  <si>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</si>
  <si>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</si>
  <si>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</si>
  <si>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</si>
  <si>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</si>
  <si>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</si>
  <si>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</si>
  <si>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</si>
  <si>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</si>
  <si>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</si>
  <si>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</si>
  <si>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</si>
  <si>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</si>
  <si>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</si>
  <si>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</si>
  <si>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</si>
  <si>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</si>
  <si>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</si>
  <si>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</si>
  <si>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</si>
  <si>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</si>
  <si>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</si>
  <si>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</si>
  <si>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</si>
  <si>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</si>
  <si>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</si>
  <si>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</si>
  <si>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</si>
  <si>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</si>
  <si>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</si>
  <si>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</si>
  <si>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</si>
  <si>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</si>
  <si>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</si>
  <si>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小学教育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</si>
  <si>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</si>
  <si>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</si>
  <si>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</si>
  <si>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</si>
  <si>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</si>
  <si>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取暖费</t>
    <phoneticPr fontId="31" type="noConversion"/>
  </si>
  <si>
    <t>分址办学</t>
    <phoneticPr fontId="31" type="noConversion"/>
  </si>
  <si>
    <t>幼儿园收费返还</t>
    <phoneticPr fontId="31" type="noConversion"/>
  </si>
  <si>
    <t>北京市密云区十里堡镇中心小学</t>
    <phoneticPr fontId="31" type="noConversion"/>
  </si>
  <si>
    <t>部门/单位：</t>
    <phoneticPr fontId="31" type="noConversion"/>
  </si>
  <si>
    <t>北京市密云区十里堡镇中心小学2023年一般公共预算“三公”经费支出情况表</t>
    <phoneticPr fontId="31" type="noConversion"/>
  </si>
  <si>
    <t>北京市密云区十里堡镇中心小学2023年一般公共预算基本支出情况表</t>
    <phoneticPr fontId="31" type="noConversion"/>
  </si>
  <si>
    <t>北京市密云区十里堡镇中心小学2023年一般公共预算支出情况表</t>
    <phoneticPr fontId="31" type="noConversion"/>
  </si>
  <si>
    <t>北京市密云区十里堡镇中心小学2023年财政拨款收支总体情况表</t>
    <phoneticPr fontId="31" type="noConversion"/>
  </si>
  <si>
    <t>北京市密云区十里堡镇中心小学2023年支出总体情况表</t>
    <phoneticPr fontId="31" type="noConversion"/>
  </si>
  <si>
    <t>北京市密云区十里堡镇中心小学2023年收入总体情况表</t>
    <phoneticPr fontId="31" type="noConversion"/>
  </si>
  <si>
    <t>北京市密云区十里堡镇中心小学2023年收支总体情况表</t>
    <phoneticPr fontId="31" type="noConversion"/>
  </si>
  <si>
    <t>北京市密云区十里堡镇中心小学2023年政府性基金预算支出情况表</t>
    <phoneticPr fontId="31" type="noConversion"/>
  </si>
  <si>
    <t>北京市密云区十里堡镇中心小学2023年政府采购预算情况表</t>
    <phoneticPr fontId="31" type="noConversion"/>
  </si>
  <si>
    <t>北京市密云区十里堡镇中心小学2023年政府购买服务预算情况表</t>
    <phoneticPr fontId="31" type="noConversion"/>
  </si>
  <si>
    <t>北京市密云区十里堡镇中心小学</t>
    <phoneticPr fontId="31" type="noConversion"/>
  </si>
  <si>
    <t xml:space="preserve">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  <phoneticPr fontId="31" type="noConversion"/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</si>
  <si>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</si>
  <si>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</si>
  <si>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</si>
  <si>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</si>
  <si>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</si>
  <si>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</si>
  <si>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</si>
  <si>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4061.61万元基本保障人员支出和学校各项工作正常有序开展；均能以100%的标准来完成。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</si>
</sst>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4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6"/>
      <name val="SimSun"/>
      <charset val="134"/>
    </font>
    <font>
      <b/>
      <sz val="17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29" fillId="0" borderId="0">
      <alignment vertical="center"/>
    </xf>
  </cellStyleXfs>
  <cellXfs count="19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1" fillId="0" borderId="0" xfId="0" applyNumberFormat="1" applyFont="1" applyFill="1" applyBorder="1" applyAlignment="1"/>
    <xf numFmtId="49" fontId="11" fillId="0" borderId="0" xfId="0" applyNumberFormat="1" applyFont="1" applyFill="1" applyBorder="1" applyAlignment="1">
      <alignment wrapText="1"/>
    </xf>
    <xf numFmtId="2" fontId="11" fillId="0" borderId="0" xfId="0" applyNumberFormat="1" applyFont="1" applyFill="1" applyBorder="1" applyAlignment="1"/>
    <xf numFmtId="2" fontId="12" fillId="0" borderId="0" xfId="0" applyNumberFormat="1" applyFont="1" applyFill="1" applyBorder="1" applyAlignment="1">
      <alignment horizontal="right"/>
    </xf>
    <xf numFmtId="0" fontId="14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6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7" fillId="0" borderId="8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0" fillId="0" borderId="12" xfId="0" applyNumberFormat="1" applyFont="1" applyFill="1" applyBorder="1" applyAlignment="1" applyProtection="1">
      <alignment horizontal="right" vertical="center"/>
    </xf>
    <xf numFmtId="0" fontId="13" fillId="2" borderId="8" xfId="0" applyNumberFormat="1" applyFont="1" applyFill="1" applyBorder="1" applyAlignment="1" applyProtection="1">
      <alignment horizontal="center" vertical="center"/>
    </xf>
    <xf numFmtId="178" fontId="13" fillId="3" borderId="8" xfId="0" applyNumberFormat="1" applyFont="1" applyFill="1" applyBorder="1" applyAlignment="1" applyProtection="1">
      <alignment horizontal="center" vertical="center"/>
    </xf>
    <xf numFmtId="0" fontId="13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18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7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3" fillId="0" borderId="0" xfId="0" applyFont="1"/>
    <xf numFmtId="0" fontId="18" fillId="0" borderId="0" xfId="0" applyFont="1"/>
    <xf numFmtId="179" fontId="18" fillId="0" borderId="0" xfId="0" applyNumberFormat="1" applyFont="1"/>
    <xf numFmtId="179" fontId="0" fillId="0" borderId="0" xfId="0" applyNumberFormat="1" applyFont="1" applyBorder="1"/>
    <xf numFmtId="179" fontId="18" fillId="0" borderId="0" xfId="0" applyNumberFormat="1" applyFont="1" applyBorder="1"/>
    <xf numFmtId="179" fontId="15" fillId="0" borderId="0" xfId="0" applyNumberFormat="1" applyFont="1" applyFill="1" applyBorder="1" applyAlignment="1">
      <alignment horizontal="right" vertical="center" wrapText="1"/>
    </xf>
    <xf numFmtId="179" fontId="21" fillId="0" borderId="0" xfId="0" applyNumberFormat="1" applyFont="1" applyBorder="1" applyAlignment="1">
      <alignment vertical="center" wrapText="1"/>
    </xf>
    <xf numFmtId="179" fontId="22" fillId="0" borderId="0" xfId="0" applyNumberFormat="1" applyFont="1" applyBorder="1" applyAlignment="1">
      <alignment horizontal="right" vertical="center" wrapText="1"/>
    </xf>
    <xf numFmtId="179" fontId="13" fillId="2" borderId="8" xfId="0" applyNumberFormat="1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7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18" fillId="0" borderId="8" xfId="0" applyNumberFormat="1" applyFont="1" applyBorder="1"/>
    <xf numFmtId="179" fontId="13" fillId="0" borderId="0" xfId="0" applyNumberFormat="1" applyFont="1"/>
    <xf numFmtId="0" fontId="13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3" fillId="0" borderId="0" xfId="0" applyNumberFormat="1" applyFont="1" applyFill="1" applyBorder="1" applyAlignment="1">
      <alignment horizontal="left" vertical="center" wrapText="1"/>
    </xf>
    <xf numFmtId="178" fontId="15" fillId="0" borderId="0" xfId="0" applyNumberFormat="1" applyFont="1" applyFill="1" applyBorder="1" applyAlignment="1">
      <alignment horizontal="left" vertical="center" wrapText="1"/>
    </xf>
    <xf numFmtId="178" fontId="15" fillId="0" borderId="0" xfId="0" applyNumberFormat="1" applyFont="1" applyFill="1" applyBorder="1" applyAlignment="1">
      <alignment horizontal="right" vertical="center" wrapText="1"/>
    </xf>
    <xf numFmtId="178" fontId="24" fillId="0" borderId="0" xfId="0" applyNumberFormat="1" applyFont="1" applyFill="1" applyBorder="1" applyAlignment="1">
      <alignment horizontal="right" vertical="center" wrapText="1"/>
    </xf>
    <xf numFmtId="178" fontId="13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0" fillId="0" borderId="0" xfId="0" applyNumberFormat="1" applyFont="1" applyFill="1" applyBorder="1" applyAlignment="1" applyProtection="1">
      <alignment horizontal="right" vertic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3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7" fillId="0" borderId="8" xfId="0" applyNumberFormat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0" fillId="0" borderId="12" xfId="0" applyNumberFormat="1" applyFont="1" applyFill="1" applyBorder="1" applyAlignment="1" applyProtection="1">
      <alignment horizontal="center" vertical="center"/>
    </xf>
    <xf numFmtId="178" fontId="13" fillId="3" borderId="14" xfId="0" applyNumberFormat="1" applyFont="1" applyFill="1" applyBorder="1" applyAlignment="1" applyProtection="1">
      <alignment horizontal="center" vertical="center"/>
    </xf>
    <xf numFmtId="178" fontId="13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177" fontId="18" fillId="0" borderId="0" xfId="0" applyNumberFormat="1" applyFont="1" applyAlignment="1">
      <alignment vertical="center"/>
    </xf>
    <xf numFmtId="4" fontId="0" fillId="0" borderId="17" xfId="0" applyNumberFormat="1" applyFont="1" applyFill="1" applyBorder="1" applyAlignment="1" applyProtection="1">
      <alignment horizontal="right" vertical="center"/>
    </xf>
    <xf numFmtId="177" fontId="0" fillId="0" borderId="0" xfId="0" applyNumberFormat="1" applyFont="1" applyFill="1" applyBorder="1" applyAlignment="1"/>
    <xf numFmtId="0" fontId="32" fillId="0" borderId="8" xfId="0" applyNumberFormat="1" applyFont="1" applyBorder="1" applyAlignment="1">
      <alignment vertical="center"/>
    </xf>
    <xf numFmtId="178" fontId="37" fillId="0" borderId="0" xfId="0" applyNumberFormat="1" applyFont="1" applyFill="1" applyBorder="1" applyAlignment="1" applyProtection="1">
      <alignment horizontal="center" vertical="top"/>
    </xf>
    <xf numFmtId="178" fontId="19" fillId="0" borderId="0" xfId="0" applyNumberFormat="1" applyFont="1" applyFill="1" applyBorder="1" applyAlignment="1" applyProtection="1">
      <alignment horizontal="center" vertical="top"/>
    </xf>
    <xf numFmtId="178" fontId="27" fillId="0" borderId="0" xfId="0" applyNumberFormat="1" applyFont="1" applyFill="1" applyBorder="1" applyAlignment="1" applyProtection="1">
      <alignment horizontal="center" vertical="top"/>
    </xf>
    <xf numFmtId="178" fontId="20" fillId="0" borderId="12" xfId="0" applyNumberFormat="1" applyFont="1" applyFill="1" applyBorder="1" applyAlignment="1" applyProtection="1">
      <alignment horizontal="center" vertical="center"/>
    </xf>
    <xf numFmtId="178" fontId="13" fillId="3" borderId="8" xfId="0" applyNumberFormat="1" applyFont="1" applyFill="1" applyBorder="1" applyAlignment="1" applyProtection="1">
      <alignment horizontal="center" vertical="center"/>
    </xf>
    <xf numFmtId="178" fontId="13" fillId="3" borderId="9" xfId="0" applyNumberFormat="1" applyFont="1" applyFill="1" applyBorder="1" applyAlignment="1" applyProtection="1">
      <alignment horizontal="center" vertical="center"/>
    </xf>
    <xf numFmtId="178" fontId="13" fillId="3" borderId="11" xfId="0" applyNumberFormat="1" applyFont="1" applyFill="1" applyBorder="1" applyAlignment="1" applyProtection="1">
      <alignment horizontal="center" vertical="center"/>
    </xf>
    <xf numFmtId="178" fontId="13" fillId="3" borderId="10" xfId="0" applyNumberFormat="1" applyFont="1" applyFill="1" applyBorder="1" applyAlignment="1" applyProtection="1">
      <alignment horizontal="center" vertical="center"/>
    </xf>
    <xf numFmtId="178" fontId="13" fillId="3" borderId="14" xfId="0" applyNumberFormat="1" applyFont="1" applyFill="1" applyBorder="1" applyAlignment="1" applyProtection="1">
      <alignment horizontal="center" vertical="center"/>
    </xf>
    <xf numFmtId="178" fontId="13" fillId="3" borderId="15" xfId="0" applyNumberFormat="1" applyFont="1" applyFill="1" applyBorder="1" applyAlignment="1" applyProtection="1">
      <alignment horizontal="center" vertical="center"/>
    </xf>
    <xf numFmtId="178" fontId="13" fillId="3" borderId="14" xfId="0" applyNumberFormat="1" applyFont="1" applyFill="1" applyBorder="1" applyAlignment="1" applyProtection="1">
      <alignment horizontal="center" vertical="center" wrapText="1"/>
    </xf>
    <xf numFmtId="178" fontId="13" fillId="3" borderId="15" xfId="0" applyNumberFormat="1" applyFont="1" applyFill="1" applyBorder="1" applyAlignment="1" applyProtection="1">
      <alignment horizontal="center" vertical="center" wrapText="1"/>
    </xf>
    <xf numFmtId="178" fontId="39" fillId="0" borderId="0" xfId="0" applyNumberFormat="1" applyFont="1" applyFill="1" applyBorder="1" applyAlignment="1" applyProtection="1">
      <alignment horizontal="center" vertical="top"/>
    </xf>
    <xf numFmtId="178" fontId="40" fillId="0" borderId="0" xfId="0" applyNumberFormat="1" applyFont="1" applyFill="1" applyBorder="1" applyAlignment="1" applyProtection="1">
      <alignment horizontal="center" vertical="top"/>
    </xf>
    <xf numFmtId="178" fontId="38" fillId="0" borderId="0" xfId="0" applyNumberFormat="1" applyFont="1" applyFill="1" applyBorder="1" applyAlignment="1" applyProtection="1">
      <alignment horizontal="center" vertical="top"/>
    </xf>
    <xf numFmtId="178" fontId="28" fillId="0" borderId="0" xfId="0" applyNumberFormat="1" applyFont="1" applyFill="1" applyBorder="1" applyAlignment="1" applyProtection="1">
      <alignment horizontal="center" vertical="top"/>
    </xf>
    <xf numFmtId="0" fontId="36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3" fillId="0" borderId="8" xfId="0" applyNumberFormat="1" applyFont="1" applyFill="1" applyBorder="1" applyAlignment="1" applyProtection="1">
      <alignment horizontal="center" vertical="center"/>
    </xf>
    <xf numFmtId="178" fontId="35" fillId="0" borderId="0" xfId="0" applyNumberFormat="1" applyFont="1" applyFill="1" applyBorder="1" applyAlignment="1">
      <alignment horizontal="center" vertical="center" wrapText="1"/>
    </xf>
    <xf numFmtId="178" fontId="13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3" fillId="3" borderId="14" xfId="0" applyNumberFormat="1" applyFont="1" applyFill="1" applyBorder="1" applyAlignment="1">
      <alignment horizontal="center" vertical="center" wrapText="1"/>
    </xf>
    <xf numFmtId="178" fontId="13" fillId="3" borderId="15" xfId="0" applyNumberFormat="1" applyFont="1" applyFill="1" applyBorder="1" applyAlignment="1">
      <alignment horizontal="center" vertical="center" wrapText="1"/>
    </xf>
    <xf numFmtId="179" fontId="13" fillId="2" borderId="8" xfId="0" applyNumberFormat="1" applyFont="1" applyFill="1" applyBorder="1" applyAlignment="1">
      <alignment horizontal="center" vertical="center" wrapText="1"/>
    </xf>
    <xf numFmtId="179" fontId="34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19" fillId="0" borderId="0" xfId="0" applyNumberFormat="1" applyFont="1" applyFill="1" applyBorder="1" applyAlignment="1" applyProtection="1">
      <alignment horizontal="center" vertical="center"/>
    </xf>
    <xf numFmtId="0" fontId="13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3" fillId="3" borderId="8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Border="1" applyAlignment="1">
      <alignment horizontal="right" vertical="center"/>
    </xf>
    <xf numFmtId="0" fontId="14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3" fillId="2" borderId="8" xfId="0" applyNumberFormat="1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0" fontId="14" fillId="2" borderId="11" xfId="0" applyNumberFormat="1" applyFont="1" applyFill="1" applyBorder="1" applyAlignment="1">
      <alignment horizontal="center" vertical="center"/>
    </xf>
    <xf numFmtId="0" fontId="14" fillId="2" borderId="10" xfId="0" applyNumberFormat="1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49" fontId="41" fillId="0" borderId="0" xfId="0" applyNumberFormat="1" applyFont="1" applyAlignment="1">
      <alignment horizontal="center" vertical="center"/>
    </xf>
    <xf numFmtId="49" fontId="41" fillId="0" borderId="0" xfId="0" applyNumberFormat="1" applyFont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left" vertical="center" wrapText="1"/>
    </xf>
    <xf numFmtId="0" fontId="42" fillId="0" borderId="9" xfId="0" applyFont="1" applyFill="1" applyBorder="1" applyAlignment="1">
      <alignment horizontal="left" vertical="center" wrapText="1"/>
    </xf>
    <xf numFmtId="0" fontId="42" fillId="0" borderId="10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A23" sqref="A23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6" t="s">
        <v>186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9" t="s">
        <v>1</v>
      </c>
      <c r="L3" s="129"/>
    </row>
    <row r="4" spans="1:12" s="111" customFormat="1" ht="21.95" customHeight="1">
      <c r="A4" s="130" t="s">
        <v>2</v>
      </c>
      <c r="B4" s="130"/>
      <c r="C4" s="131" t="s">
        <v>3</v>
      </c>
      <c r="D4" s="132"/>
      <c r="E4" s="132"/>
      <c r="F4" s="132"/>
      <c r="G4" s="132"/>
      <c r="H4" s="132"/>
      <c r="I4" s="132"/>
      <c r="J4" s="132"/>
      <c r="K4" s="133"/>
      <c r="L4" s="130" t="s">
        <v>4</v>
      </c>
    </row>
    <row r="5" spans="1:12" s="111" customFormat="1" ht="17.100000000000001" customHeight="1">
      <c r="A5" s="134" t="s">
        <v>5</v>
      </c>
      <c r="B5" s="134" t="s">
        <v>6</v>
      </c>
      <c r="C5" s="134" t="s">
        <v>5</v>
      </c>
      <c r="D5" s="134" t="s">
        <v>7</v>
      </c>
      <c r="E5" s="130" t="s">
        <v>8</v>
      </c>
      <c r="F5" s="130"/>
      <c r="G5" s="130"/>
      <c r="H5" s="130"/>
      <c r="I5" s="136" t="s">
        <v>9</v>
      </c>
      <c r="J5" s="136" t="s">
        <v>10</v>
      </c>
      <c r="K5" s="136" t="s">
        <v>11</v>
      </c>
      <c r="L5" s="130"/>
    </row>
    <row r="6" spans="1:12" s="111" customFormat="1" ht="31.5" customHeight="1">
      <c r="A6" s="135"/>
      <c r="B6" s="135"/>
      <c r="C6" s="135"/>
      <c r="D6" s="135"/>
      <c r="E6" s="48" t="s">
        <v>12</v>
      </c>
      <c r="F6" s="117" t="s">
        <v>13</v>
      </c>
      <c r="G6" s="117" t="s">
        <v>14</v>
      </c>
      <c r="H6" s="117" t="s">
        <v>15</v>
      </c>
      <c r="I6" s="137"/>
      <c r="J6" s="137"/>
      <c r="K6" s="137"/>
      <c r="L6" s="130"/>
    </row>
    <row r="7" spans="1:12" s="37" customFormat="1" ht="17.100000000000001" customHeight="1">
      <c r="A7" s="59" t="s">
        <v>16</v>
      </c>
      <c r="B7" s="51">
        <v>40616143.810000002</v>
      </c>
      <c r="C7" s="59" t="s">
        <v>17</v>
      </c>
      <c r="D7" s="51">
        <v>40616143.810000002</v>
      </c>
      <c r="E7" s="51">
        <v>40616143.810000002</v>
      </c>
      <c r="F7" s="51">
        <v>40616143.810000002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40616143.810000002</v>
      </c>
      <c r="C15" s="59" t="s">
        <v>29</v>
      </c>
      <c r="D15" s="51">
        <v>40616143.810000002</v>
      </c>
      <c r="E15" s="51">
        <v>40616143.810000002</v>
      </c>
      <c r="F15" s="51">
        <v>40616143.810000002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40616143.810000002</v>
      </c>
      <c r="C18" s="59" t="s">
        <v>34</v>
      </c>
      <c r="D18" s="51">
        <v>40616143.810000002</v>
      </c>
      <c r="E18" s="51">
        <v>40616143.810000002</v>
      </c>
      <c r="F18" s="51">
        <v>40616143.810000002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1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120</v>
      </c>
    </row>
    <row r="2" spans="1:6" ht="20.25">
      <c r="A2" s="187" t="s">
        <v>189</v>
      </c>
      <c r="B2" s="188"/>
      <c r="C2" s="187"/>
      <c r="D2" s="187"/>
      <c r="E2" s="187"/>
      <c r="F2" s="187"/>
    </row>
    <row r="3" spans="1:6" ht="14.25">
      <c r="A3" s="16"/>
      <c r="B3" s="17"/>
      <c r="C3" s="18"/>
      <c r="F3" s="19" t="s">
        <v>62</v>
      </c>
    </row>
    <row r="4" spans="1:6" ht="29.1" customHeight="1">
      <c r="A4" s="167" t="s">
        <v>63</v>
      </c>
      <c r="B4" s="171" t="s">
        <v>115</v>
      </c>
      <c r="C4" s="164" t="s">
        <v>116</v>
      </c>
      <c r="D4" s="169"/>
      <c r="E4" s="169"/>
      <c r="F4" s="170"/>
    </row>
    <row r="5" spans="1:6" ht="17.25" customHeight="1">
      <c r="A5" s="167"/>
      <c r="B5" s="171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1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6"/>
  <sheetViews>
    <sheetView workbookViewId="0">
      <selection activeCell="D27" sqref="D2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4" t="s">
        <v>121</v>
      </c>
      <c r="B1" s="174"/>
      <c r="C1" s="174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5" t="s">
        <v>122</v>
      </c>
      <c r="B2" s="175"/>
      <c r="C2" s="175"/>
      <c r="D2" s="175"/>
    </row>
    <row r="3" spans="1:16384" s="10" customFormat="1" ht="24" customHeight="1">
      <c r="A3" s="176" t="s">
        <v>123</v>
      </c>
      <c r="B3" s="176"/>
      <c r="C3" s="176"/>
      <c r="D3" s="176"/>
    </row>
    <row r="4" spans="1:16384" s="10" customFormat="1" ht="42" customHeight="1">
      <c r="A4" s="12" t="s">
        <v>124</v>
      </c>
      <c r="B4" s="189" t="s">
        <v>190</v>
      </c>
      <c r="C4" s="172"/>
      <c r="D4" s="172"/>
    </row>
    <row r="5" spans="1:16384" s="10" customFormat="1" ht="39.950000000000003" customHeight="1">
      <c r="A5" s="172" t="s">
        <v>125</v>
      </c>
      <c r="B5" s="172" t="s">
        <v>126</v>
      </c>
      <c r="C5" s="172"/>
      <c r="D5" s="12">
        <v>4061.61</v>
      </c>
    </row>
    <row r="6" spans="1:16384" s="10" customFormat="1" ht="39.950000000000003" customHeight="1">
      <c r="A6" s="172"/>
      <c r="B6" s="172" t="s">
        <v>127</v>
      </c>
      <c r="C6" s="172"/>
      <c r="D6" s="12">
        <v>4061.61</v>
      </c>
    </row>
    <row r="7" spans="1:16384" s="10" customFormat="1" ht="39.950000000000003" customHeight="1">
      <c r="A7" s="172"/>
      <c r="B7" s="172" t="s">
        <v>128</v>
      </c>
      <c r="C7" s="172"/>
      <c r="D7" s="12"/>
      <c r="G7" s="13"/>
    </row>
    <row r="8" spans="1:16384" s="10" customFormat="1" ht="75.95" customHeight="1">
      <c r="A8" s="12" t="s">
        <v>129</v>
      </c>
      <c r="B8" s="189" t="s">
        <v>191</v>
      </c>
      <c r="C8" s="172"/>
      <c r="D8" s="172"/>
    </row>
    <row r="9" spans="1:16384" s="10" customFormat="1" ht="39.950000000000003" customHeight="1">
      <c r="A9" s="194" t="s">
        <v>130</v>
      </c>
      <c r="B9" s="12" t="s">
        <v>131</v>
      </c>
      <c r="C9" s="172" t="s">
        <v>132</v>
      </c>
      <c r="D9" s="172"/>
    </row>
    <row r="10" spans="1:16384" s="10" customFormat="1" ht="51.95" customHeight="1">
      <c r="A10" s="195"/>
      <c r="B10" s="190" t="s">
        <v>192</v>
      </c>
      <c r="C10" s="191" t="s">
        <v>199</v>
      </c>
      <c r="D10" s="191"/>
    </row>
    <row r="11" spans="1:16384" s="10" customFormat="1" ht="87.95" customHeight="1">
      <c r="A11" s="195"/>
      <c r="B11" s="190" t="s">
        <v>193</v>
      </c>
      <c r="C11" s="191" t="s">
        <v>194</v>
      </c>
      <c r="D11" s="191"/>
    </row>
    <row r="12" spans="1:16384" s="10" customFormat="1" ht="99.95" customHeight="1">
      <c r="A12" s="195"/>
      <c r="B12" s="190" t="s">
        <v>195</v>
      </c>
      <c r="C12" s="191" t="s">
        <v>196</v>
      </c>
      <c r="D12" s="191"/>
    </row>
    <row r="13" spans="1:16384" s="10" customFormat="1" ht="60.95" customHeight="1">
      <c r="A13" s="195"/>
      <c r="B13" s="190" t="s">
        <v>197</v>
      </c>
      <c r="C13" s="192" t="s">
        <v>198</v>
      </c>
      <c r="D13" s="193"/>
    </row>
    <row r="14" spans="1:16384" s="10" customFormat="1" ht="60.95" customHeight="1">
      <c r="A14" s="12" t="s">
        <v>133</v>
      </c>
      <c r="B14" s="173"/>
      <c r="C14" s="173"/>
      <c r="D14" s="173"/>
    </row>
    <row r="15" spans="1:16384" s="10" customFormat="1" ht="48" customHeight="1">
      <c r="A15" s="10" t="s">
        <v>134</v>
      </c>
    </row>
    <row r="16" spans="1:16384" s="10" customFormat="1" ht="60.95" customHeight="1">
      <c r="A16" s="10" t="s">
        <v>135</v>
      </c>
    </row>
    <row r="17" spans="1:4" s="10" customFormat="1" ht="36.950000000000003" customHeight="1">
      <c r="A17" s="10" t="s">
        <v>136</v>
      </c>
    </row>
    <row r="18" spans="1:4" s="10" customFormat="1">
      <c r="A18" s="10" t="s">
        <v>137</v>
      </c>
    </row>
    <row r="19" spans="1:4" s="10" customFormat="1">
      <c r="A19" s="10" t="s">
        <v>138</v>
      </c>
    </row>
    <row r="20" spans="1:4">
      <c r="A20" s="10" t="s">
        <v>139</v>
      </c>
      <c r="B20" s="10"/>
      <c r="C20" s="10"/>
      <c r="D20" s="10"/>
    </row>
    <row r="21" spans="1:4" s="10" customFormat="1">
      <c r="A21"/>
      <c r="B21"/>
      <c r="C21"/>
      <c r="D21"/>
    </row>
    <row r="22" spans="1:4" s="10" customFormat="1">
      <c r="A22"/>
      <c r="B22"/>
      <c r="C22"/>
      <c r="D22"/>
    </row>
    <row r="23" spans="1:4" s="10" customFormat="1">
      <c r="A23"/>
      <c r="B23"/>
      <c r="C23"/>
      <c r="D23"/>
    </row>
    <row r="24" spans="1:4" s="10" customFormat="1">
      <c r="A24"/>
      <c r="B24"/>
      <c r="C24"/>
      <c r="D24"/>
    </row>
    <row r="25" spans="1:4" s="10" customFormat="1">
      <c r="A25"/>
      <c r="B25"/>
      <c r="C25"/>
      <c r="D25"/>
    </row>
    <row r="26" spans="1:4" s="10" customFormat="1">
      <c r="A26"/>
      <c r="B26"/>
      <c r="C26"/>
      <c r="D26"/>
    </row>
  </sheetData>
  <mergeCells count="16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14:D14"/>
    <mergeCell ref="C11:D11"/>
    <mergeCell ref="C12:D12"/>
    <mergeCell ref="C13:D13"/>
    <mergeCell ref="A9:A13"/>
  </mergeCells>
  <phoneticPr fontId="31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D21" sqref="D21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3" t="s">
        <v>140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</row>
    <row r="3" spans="1:16 16383:16384" s="1" customFormat="1" ht="13.5">
      <c r="A3" s="184" t="s">
        <v>179</v>
      </c>
      <c r="B3" s="185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6" t="s">
        <v>141</v>
      </c>
      <c r="P3" s="186"/>
    </row>
    <row r="4" spans="1:16 16383:16384" s="1" customFormat="1" ht="13.5">
      <c r="A4" s="178" t="s">
        <v>142</v>
      </c>
      <c r="B4" s="178" t="s">
        <v>143</v>
      </c>
      <c r="C4" s="178" t="s">
        <v>144</v>
      </c>
      <c r="D4" s="178" t="s">
        <v>145</v>
      </c>
      <c r="E4" s="178" t="s">
        <v>146</v>
      </c>
      <c r="F4" s="178" t="s">
        <v>147</v>
      </c>
      <c r="G4" s="178" t="s">
        <v>148</v>
      </c>
      <c r="H4" s="178"/>
      <c r="I4" s="178" t="s">
        <v>149</v>
      </c>
      <c r="J4" s="178" t="s">
        <v>150</v>
      </c>
      <c r="K4" s="178" t="s">
        <v>151</v>
      </c>
      <c r="L4" s="178" t="s">
        <v>152</v>
      </c>
      <c r="M4" s="178" t="s">
        <v>153</v>
      </c>
      <c r="N4" s="178" t="s">
        <v>154</v>
      </c>
      <c r="O4" s="178" t="s">
        <v>155</v>
      </c>
      <c r="P4" s="178" t="s">
        <v>156</v>
      </c>
    </row>
    <row r="5" spans="1:16 16383:16384" s="1" customFormat="1" ht="13.5">
      <c r="A5" s="178"/>
      <c r="B5" s="178"/>
      <c r="C5" s="178"/>
      <c r="D5" s="178"/>
      <c r="E5" s="178"/>
      <c r="F5" s="178"/>
      <c r="G5" s="6" t="s">
        <v>157</v>
      </c>
      <c r="H5" s="6" t="s">
        <v>10</v>
      </c>
      <c r="I5" s="178"/>
      <c r="J5" s="178"/>
      <c r="K5" s="178"/>
      <c r="L5" s="178"/>
      <c r="M5" s="178"/>
      <c r="N5" s="178"/>
      <c r="O5" s="178"/>
      <c r="P5" s="178"/>
    </row>
    <row r="6" spans="1:16 16383:16384" s="1" customFormat="1">
      <c r="A6" s="180" t="s">
        <v>178</v>
      </c>
      <c r="B6" s="179"/>
      <c r="C6" s="179"/>
      <c r="D6" s="179"/>
      <c r="E6" s="179"/>
      <c r="F6" s="177"/>
      <c r="G6" s="177"/>
      <c r="H6" s="177"/>
      <c r="I6" s="179"/>
      <c r="J6" s="7" t="s">
        <v>158</v>
      </c>
      <c r="K6" s="7" t="s">
        <v>159</v>
      </c>
      <c r="L6" s="7"/>
      <c r="M6" s="7"/>
      <c r="N6" s="7"/>
      <c r="O6" s="7"/>
      <c r="P6" s="7" t="s">
        <v>160</v>
      </c>
      <c r="XFC6" s="9"/>
      <c r="XFD6" s="9"/>
    </row>
    <row r="7" spans="1:16 16383:16384" s="1" customFormat="1">
      <c r="A7" s="181"/>
      <c r="B7" s="179"/>
      <c r="C7" s="179"/>
      <c r="D7" s="179"/>
      <c r="E7" s="179"/>
      <c r="F7" s="177"/>
      <c r="G7" s="177"/>
      <c r="H7" s="177"/>
      <c r="I7" s="179"/>
      <c r="J7" s="7" t="s">
        <v>158</v>
      </c>
      <c r="K7" s="7" t="s">
        <v>159</v>
      </c>
      <c r="L7" s="7"/>
      <c r="M7" s="7"/>
      <c r="N7" s="7"/>
      <c r="O7" s="7"/>
      <c r="P7" s="7" t="s">
        <v>160</v>
      </c>
      <c r="XFC7" s="9"/>
      <c r="XFD7" s="9"/>
    </row>
    <row r="8" spans="1:16 16383:16384" s="1" customFormat="1">
      <c r="A8" s="181"/>
      <c r="B8" s="179"/>
      <c r="C8" s="179"/>
      <c r="D8" s="179"/>
      <c r="E8" s="179"/>
      <c r="F8" s="177"/>
      <c r="G8" s="177"/>
      <c r="H8" s="177"/>
      <c r="I8" s="179"/>
      <c r="J8" s="7" t="s">
        <v>158</v>
      </c>
      <c r="K8" s="7" t="s">
        <v>161</v>
      </c>
      <c r="L8" s="7"/>
      <c r="M8" s="7"/>
      <c r="N8" s="7"/>
      <c r="O8" s="7"/>
      <c r="P8" s="7" t="s">
        <v>160</v>
      </c>
      <c r="XFC8" s="9"/>
      <c r="XFD8" s="9"/>
    </row>
    <row r="9" spans="1:16 16383:16384" s="1" customFormat="1">
      <c r="A9" s="181"/>
      <c r="B9" s="179"/>
      <c r="C9" s="179"/>
      <c r="D9" s="179"/>
      <c r="E9" s="179"/>
      <c r="F9" s="177"/>
      <c r="G9" s="177"/>
      <c r="H9" s="177"/>
      <c r="I9" s="179"/>
      <c r="J9" s="7" t="s">
        <v>158</v>
      </c>
      <c r="K9" s="7" t="s">
        <v>162</v>
      </c>
      <c r="L9" s="7"/>
      <c r="M9" s="7"/>
      <c r="N9" s="7"/>
      <c r="O9" s="7"/>
      <c r="P9" s="7" t="s">
        <v>160</v>
      </c>
      <c r="XFC9" s="9"/>
      <c r="XFD9" s="9"/>
    </row>
    <row r="10" spans="1:16 16383:16384" s="1" customFormat="1">
      <c r="A10" s="181"/>
      <c r="B10" s="179"/>
      <c r="C10" s="179"/>
      <c r="D10" s="179"/>
      <c r="E10" s="179"/>
      <c r="F10" s="177"/>
      <c r="G10" s="177"/>
      <c r="H10" s="177"/>
      <c r="I10" s="179"/>
      <c r="J10" s="7" t="s">
        <v>158</v>
      </c>
      <c r="K10" s="7" t="s">
        <v>163</v>
      </c>
      <c r="L10" s="7"/>
      <c r="M10" s="7"/>
      <c r="N10" s="7"/>
      <c r="O10" s="7"/>
      <c r="P10" s="7" t="s">
        <v>160</v>
      </c>
      <c r="XFC10" s="9"/>
      <c r="XFD10" s="9"/>
    </row>
    <row r="11" spans="1:16 16383:16384" s="1" customFormat="1" ht="22.5">
      <c r="A11" s="181"/>
      <c r="B11" s="179"/>
      <c r="C11" s="179"/>
      <c r="D11" s="179"/>
      <c r="E11" s="179"/>
      <c r="F11" s="177"/>
      <c r="G11" s="177"/>
      <c r="H11" s="177"/>
      <c r="I11" s="179"/>
      <c r="J11" s="7" t="s">
        <v>164</v>
      </c>
      <c r="K11" s="7" t="s">
        <v>165</v>
      </c>
      <c r="L11" s="7"/>
      <c r="M11" s="7"/>
      <c r="N11" s="7"/>
      <c r="O11" s="7"/>
      <c r="P11" s="7" t="s">
        <v>160</v>
      </c>
      <c r="XFC11" s="9"/>
      <c r="XFD11" s="9"/>
    </row>
    <row r="12" spans="1:16 16383:16384" s="1" customFormat="1" ht="22.5">
      <c r="A12" s="181"/>
      <c r="B12" s="179"/>
      <c r="C12" s="179"/>
      <c r="D12" s="179"/>
      <c r="E12" s="179"/>
      <c r="F12" s="177"/>
      <c r="G12" s="177"/>
      <c r="H12" s="177"/>
      <c r="I12" s="179"/>
      <c r="J12" s="7" t="s">
        <v>164</v>
      </c>
      <c r="K12" s="7" t="s">
        <v>166</v>
      </c>
      <c r="L12" s="7"/>
      <c r="M12" s="7"/>
      <c r="N12" s="7"/>
      <c r="O12" s="7"/>
      <c r="P12" s="7" t="s">
        <v>160</v>
      </c>
      <c r="XFC12" s="9"/>
      <c r="XFD12" s="9"/>
    </row>
    <row r="13" spans="1:16 16383:16384" s="1" customFormat="1" ht="22.5">
      <c r="A13" s="182"/>
      <c r="B13" s="179"/>
      <c r="C13" s="179"/>
      <c r="D13" s="179"/>
      <c r="E13" s="179"/>
      <c r="F13" s="177"/>
      <c r="G13" s="177"/>
      <c r="H13" s="177"/>
      <c r="I13" s="179"/>
      <c r="J13" s="7" t="s">
        <v>167</v>
      </c>
      <c r="K13" s="7" t="s">
        <v>168</v>
      </c>
      <c r="L13" s="7"/>
      <c r="M13" s="7"/>
      <c r="N13" s="7"/>
      <c r="O13" s="7"/>
      <c r="P13" s="7" t="s">
        <v>160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1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A24" sqref="A24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0.25">
      <c r="A2" s="138" t="s">
        <v>185</v>
      </c>
      <c r="B2" s="138"/>
      <c r="C2" s="139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40616143.810000002</v>
      </c>
      <c r="C5" s="50"/>
    </row>
    <row r="6" spans="1:3" s="37" customFormat="1" ht="17.100000000000001" customHeight="1">
      <c r="A6" s="59" t="s">
        <v>36</v>
      </c>
      <c r="B6" s="51">
        <f>收支总表!F15</f>
        <v>40616143.810000002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40616143.810000002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f>B8+B12+B13+B14+B15+B16+B17</f>
        <v>40616143.810000002</v>
      </c>
      <c r="C19" s="50"/>
    </row>
  </sheetData>
  <mergeCells count="1">
    <mergeCell ref="A2:C2"/>
  </mergeCells>
  <phoneticPr fontId="31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40" t="s">
        <v>184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4" t="s">
        <v>5</v>
      </c>
      <c r="B4" s="134" t="s">
        <v>7</v>
      </c>
      <c r="C4" s="130" t="s">
        <v>8</v>
      </c>
      <c r="D4" s="130"/>
      <c r="E4" s="130"/>
      <c r="F4" s="130"/>
      <c r="G4" s="136" t="s">
        <v>9</v>
      </c>
      <c r="H4" s="134" t="s">
        <v>10</v>
      </c>
      <c r="I4" s="134" t="s">
        <v>11</v>
      </c>
      <c r="J4" s="130" t="s">
        <v>4</v>
      </c>
    </row>
    <row r="5" spans="1:10" s="111" customFormat="1" ht="31.5" customHeight="1">
      <c r="A5" s="135"/>
      <c r="B5" s="135"/>
      <c r="C5" s="48" t="s">
        <v>12</v>
      </c>
      <c r="D5" s="117" t="s">
        <v>13</v>
      </c>
      <c r="E5" s="117" t="s">
        <v>14</v>
      </c>
      <c r="F5" s="117" t="s">
        <v>15</v>
      </c>
      <c r="G5" s="137"/>
      <c r="H5" s="135"/>
      <c r="I5" s="135"/>
      <c r="J5" s="130"/>
    </row>
    <row r="6" spans="1:10" s="37" customFormat="1" ht="17.100000000000001" customHeight="1">
      <c r="A6" s="59" t="s">
        <v>17</v>
      </c>
      <c r="B6" s="51">
        <f>C6+G6+H6+I6</f>
        <v>40616143.810000002</v>
      </c>
      <c r="C6" s="51">
        <f>D6+E6+F6</f>
        <v>40616143.810000002</v>
      </c>
      <c r="D6" s="51">
        <f>收支总表!F7</f>
        <v>40616143.810000002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40616143.810000002</v>
      </c>
      <c r="C12" s="51">
        <f>C6+C7+C8+C9+C10</f>
        <v>40616143.810000002</v>
      </c>
      <c r="D12" s="51">
        <f t="shared" ref="D12:I12" si="4">D6+D7+D8+D9+D10</f>
        <v>40616143.810000002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40616143.810000002</v>
      </c>
      <c r="C14" s="51">
        <f>C12+C13</f>
        <v>40616143.810000002</v>
      </c>
      <c r="D14" s="51">
        <f t="shared" ref="D14:I14" si="5">D12+D13</f>
        <v>40616143.810000002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1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Zeros="0" workbookViewId="0">
      <selection activeCell="A2" sqref="A2:H2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10" width="13.875" style="41" bestFit="1" customWidth="1"/>
    <col min="11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10">
      <c r="A1" s="38" t="s">
        <v>40</v>
      </c>
    </row>
    <row r="2" spans="1:10" ht="23.25" customHeight="1">
      <c r="A2" s="126" t="s">
        <v>183</v>
      </c>
      <c r="B2" s="127"/>
      <c r="C2" s="128"/>
      <c r="D2" s="128"/>
      <c r="E2" s="128"/>
      <c r="F2" s="128"/>
      <c r="G2" s="128"/>
      <c r="H2" s="128"/>
    </row>
    <row r="3" spans="1:10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10" s="111" customFormat="1" ht="17.100000000000001" customHeight="1">
      <c r="A4" s="130" t="s">
        <v>2</v>
      </c>
      <c r="B4" s="130"/>
      <c r="C4" s="131" t="s">
        <v>3</v>
      </c>
      <c r="D4" s="132"/>
      <c r="E4" s="132"/>
      <c r="F4" s="132"/>
      <c r="G4" s="133"/>
      <c r="H4" s="130" t="s">
        <v>4</v>
      </c>
    </row>
    <row r="5" spans="1:10" s="111" customFormat="1" ht="17.100000000000001" customHeight="1">
      <c r="A5" s="134" t="s">
        <v>5</v>
      </c>
      <c r="B5" s="134" t="s">
        <v>6</v>
      </c>
      <c r="C5" s="134" t="s">
        <v>5</v>
      </c>
      <c r="D5" s="131" t="s">
        <v>6</v>
      </c>
      <c r="E5" s="132"/>
      <c r="F5" s="132"/>
      <c r="G5" s="133"/>
      <c r="H5" s="130"/>
    </row>
    <row r="6" spans="1:10" s="111" customFormat="1" ht="30.75" customHeight="1">
      <c r="A6" s="135"/>
      <c r="B6" s="135"/>
      <c r="C6" s="135"/>
      <c r="D6" s="48" t="s">
        <v>12</v>
      </c>
      <c r="E6" s="117" t="s">
        <v>13</v>
      </c>
      <c r="F6" s="117" t="s">
        <v>14</v>
      </c>
      <c r="G6" s="117" t="s">
        <v>15</v>
      </c>
      <c r="H6" s="130"/>
    </row>
    <row r="7" spans="1:10" s="37" customFormat="1" ht="15.95" customHeight="1">
      <c r="A7" s="59" t="s">
        <v>16</v>
      </c>
      <c r="B7" s="51">
        <v>40616143.810000002</v>
      </c>
      <c r="C7" s="59" t="s">
        <v>41</v>
      </c>
      <c r="D7" s="51"/>
      <c r="E7" s="51"/>
      <c r="F7" s="118"/>
      <c r="G7" s="118"/>
      <c r="H7" s="50"/>
    </row>
    <row r="8" spans="1:10" s="37" customFormat="1" ht="15.95" customHeight="1">
      <c r="A8" s="59" t="s">
        <v>36</v>
      </c>
      <c r="B8" s="51">
        <v>40616143.810000002</v>
      </c>
      <c r="C8" s="59" t="s">
        <v>42</v>
      </c>
      <c r="D8" s="51"/>
      <c r="E8" s="51"/>
      <c r="F8" s="118"/>
      <c r="G8" s="118"/>
      <c r="H8" s="50"/>
    </row>
    <row r="9" spans="1:10" s="37" customFormat="1" ht="15.95" customHeight="1">
      <c r="A9" s="59" t="s">
        <v>37</v>
      </c>
      <c r="B9" s="51"/>
      <c r="C9" s="59" t="s">
        <v>43</v>
      </c>
      <c r="D9" s="51">
        <v>29730904.989999998</v>
      </c>
      <c r="E9" s="51">
        <v>29730904.989999998</v>
      </c>
      <c r="F9" s="118"/>
      <c r="G9" s="118"/>
      <c r="H9" s="50"/>
    </row>
    <row r="10" spans="1:10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10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10" s="37" customFormat="1" ht="15.95" customHeight="1">
      <c r="A12" s="59"/>
      <c r="B12" s="51"/>
      <c r="C12" s="59" t="s">
        <v>46</v>
      </c>
      <c r="D12" s="51">
        <v>6901794.3399999999</v>
      </c>
      <c r="E12" s="51">
        <v>6901794.3399999999</v>
      </c>
      <c r="F12" s="118"/>
      <c r="G12" s="118"/>
      <c r="H12" s="50"/>
    </row>
    <row r="13" spans="1:10" s="37" customFormat="1" ht="15.95" customHeight="1">
      <c r="A13" s="59"/>
      <c r="B13" s="51"/>
      <c r="C13" s="59" t="s">
        <v>47</v>
      </c>
      <c r="D13" s="51">
        <v>3983444.48</v>
      </c>
      <c r="E13" s="51">
        <v>3983444.48</v>
      </c>
      <c r="F13" s="118"/>
      <c r="G13" s="118"/>
      <c r="H13" s="50"/>
      <c r="J13" s="122"/>
    </row>
    <row r="14" spans="1:10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10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10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10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10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  <c r="J18" s="122"/>
    </row>
    <row r="19" spans="1:10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10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10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10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10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10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10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10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10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10" s="37" customFormat="1" ht="15.95" customHeight="1">
      <c r="A28" s="59" t="s">
        <v>28</v>
      </c>
      <c r="B28" s="51">
        <v>40616143.810000002</v>
      </c>
      <c r="C28" s="59" t="s">
        <v>29</v>
      </c>
      <c r="D28" s="51">
        <v>40616143.810000002</v>
      </c>
      <c r="E28" s="51">
        <v>40616143.810000002</v>
      </c>
      <c r="F28" s="60"/>
      <c r="G28" s="60"/>
      <c r="H28" s="60"/>
    </row>
    <row r="29" spans="1:10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10" s="37" customFormat="1" ht="15.95" customHeight="1">
      <c r="A30" s="59" t="s">
        <v>33</v>
      </c>
      <c r="B30" s="51">
        <v>40616143.810000002</v>
      </c>
      <c r="C30" s="59" t="s">
        <v>34</v>
      </c>
      <c r="D30" s="51">
        <v>40616143.810000002</v>
      </c>
      <c r="E30" s="51">
        <v>40616143.810000002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1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A2" sqref="A2:G2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42" t="s">
        <v>182</v>
      </c>
      <c r="B2" s="143"/>
      <c r="C2" s="143"/>
      <c r="D2" s="143"/>
      <c r="E2" s="143"/>
      <c r="F2" s="143"/>
      <c r="G2" s="143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44" t="s">
        <v>63</v>
      </c>
      <c r="B4" s="144" t="s">
        <v>64</v>
      </c>
      <c r="C4" s="144"/>
      <c r="D4" s="148" t="s">
        <v>65</v>
      </c>
      <c r="E4" s="148" t="s">
        <v>66</v>
      </c>
      <c r="F4" s="148" t="s">
        <v>67</v>
      </c>
      <c r="G4" s="144" t="s">
        <v>4</v>
      </c>
    </row>
    <row r="5" spans="1:7" s="97" customFormat="1" ht="17.100000000000001" customHeight="1">
      <c r="A5" s="144"/>
      <c r="B5" s="105" t="s">
        <v>68</v>
      </c>
      <c r="C5" s="106" t="s">
        <v>69</v>
      </c>
      <c r="D5" s="148"/>
      <c r="E5" s="148"/>
      <c r="F5" s="148"/>
      <c r="G5" s="144"/>
    </row>
    <row r="6" spans="1:7" s="97" customFormat="1" ht="17.100000000000001" customHeight="1">
      <c r="A6" s="14"/>
      <c r="B6" s="145" t="s">
        <v>7</v>
      </c>
      <c r="C6" s="146"/>
      <c r="D6" s="123">
        <v>40616143.810000002</v>
      </c>
      <c r="E6" s="123">
        <v>40616143.810000002</v>
      </c>
      <c r="F6" s="107"/>
      <c r="G6" s="108"/>
    </row>
    <row r="7" spans="1:7" ht="17.100000000000001" customHeight="1">
      <c r="A7" s="109">
        <v>1</v>
      </c>
      <c r="B7" s="35">
        <v>2050202</v>
      </c>
      <c r="C7" s="110" t="s">
        <v>169</v>
      </c>
      <c r="D7" s="107">
        <v>32955101.790000007</v>
      </c>
      <c r="E7" s="107">
        <v>32955101.790000007</v>
      </c>
      <c r="F7" s="107"/>
      <c r="G7" s="51"/>
    </row>
    <row r="8" spans="1:7" ht="17.100000000000001" customHeight="1">
      <c r="A8" s="109">
        <v>2</v>
      </c>
      <c r="B8" s="35">
        <v>2080502</v>
      </c>
      <c r="C8" s="110" t="s">
        <v>170</v>
      </c>
      <c r="D8" s="107">
        <v>1055108.8</v>
      </c>
      <c r="E8" s="107">
        <v>1055108.8</v>
      </c>
      <c r="F8" s="107"/>
      <c r="G8" s="51"/>
    </row>
    <row r="9" spans="1:7" ht="17.100000000000001" customHeight="1">
      <c r="A9" s="109">
        <v>3</v>
      </c>
      <c r="B9" s="35" t="s">
        <v>171</v>
      </c>
      <c r="C9" s="110" t="s">
        <v>172</v>
      </c>
      <c r="D9" s="107">
        <v>2189652.7999999998</v>
      </c>
      <c r="E9" s="107">
        <v>2189652.7999999998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173</v>
      </c>
      <c r="D10" s="107">
        <v>3983444.48</v>
      </c>
      <c r="E10" s="107">
        <v>3983444.48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174</v>
      </c>
      <c r="D11" s="107">
        <v>432835.94</v>
      </c>
      <c r="E11" s="107">
        <v>432835.94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7" t="s">
        <v>70</v>
      </c>
      <c r="B17" s="147"/>
      <c r="C17" s="147"/>
      <c r="D17" s="147"/>
      <c r="E17" s="147"/>
      <c r="F17" s="147"/>
      <c r="G17" s="147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1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Zeros="0" topLeftCell="A10" workbookViewId="0">
      <selection activeCell="H28" sqref="H28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7" width="9" style="84"/>
    <col min="8" max="8" width="12.75" style="84" bestFit="1" customWidth="1"/>
    <col min="9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8">
      <c r="A1" s="85" t="s">
        <v>71</v>
      </c>
      <c r="B1" s="86"/>
      <c r="C1" s="86" t="s">
        <v>72</v>
      </c>
      <c r="D1" s="87"/>
    </row>
    <row r="2" spans="1:8" ht="24" customHeight="1">
      <c r="A2" s="149" t="s">
        <v>181</v>
      </c>
      <c r="B2" s="149"/>
      <c r="C2" s="149"/>
      <c r="D2" s="149"/>
      <c r="E2" s="149"/>
    </row>
    <row r="3" spans="1:8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8" s="81" customFormat="1" ht="17.100000000000001" customHeight="1">
      <c r="A4" s="150" t="s">
        <v>63</v>
      </c>
      <c r="B4" s="150" t="s">
        <v>73</v>
      </c>
      <c r="C4" s="150"/>
      <c r="D4" s="152" t="s">
        <v>74</v>
      </c>
      <c r="E4" s="150" t="s">
        <v>4</v>
      </c>
    </row>
    <row r="5" spans="1:8" s="81" customFormat="1" ht="17.100000000000001" customHeight="1">
      <c r="A5" s="150"/>
      <c r="B5" s="89" t="s">
        <v>68</v>
      </c>
      <c r="C5" s="89" t="s">
        <v>69</v>
      </c>
      <c r="D5" s="153"/>
      <c r="E5" s="150"/>
    </row>
    <row r="6" spans="1:8" ht="17.100000000000001" customHeight="1">
      <c r="A6" s="90"/>
      <c r="B6" s="91" t="s">
        <v>7</v>
      </c>
      <c r="C6" s="91"/>
      <c r="D6" s="92">
        <f>SUM(D7:D37)</f>
        <v>40616143.810000002</v>
      </c>
      <c r="E6" s="90"/>
    </row>
    <row r="7" spans="1:8" ht="17.100000000000001" customHeight="1">
      <c r="A7" s="93">
        <v>1</v>
      </c>
      <c r="B7" s="94">
        <v>30101</v>
      </c>
      <c r="C7" s="95" t="s">
        <v>75</v>
      </c>
      <c r="D7" s="96">
        <v>6513718.7999999998</v>
      </c>
      <c r="E7" s="90"/>
      <c r="H7" s="124"/>
    </row>
    <row r="8" spans="1:8" ht="17.100000000000001" customHeight="1">
      <c r="A8" s="93">
        <v>2</v>
      </c>
      <c r="B8" s="94">
        <v>30102</v>
      </c>
      <c r="C8" s="95" t="s">
        <v>76</v>
      </c>
      <c r="D8" s="96">
        <v>663618</v>
      </c>
      <c r="E8" s="90"/>
    </row>
    <row r="9" spans="1:8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8" ht="17.100000000000001" customHeight="1">
      <c r="A10" s="93">
        <v>4</v>
      </c>
      <c r="B10" s="94">
        <v>30107</v>
      </c>
      <c r="C10" s="95" t="s">
        <v>78</v>
      </c>
      <c r="D10" s="96">
        <v>13848726</v>
      </c>
      <c r="E10" s="90"/>
    </row>
    <row r="11" spans="1:8" ht="17.100000000000001" customHeight="1">
      <c r="A11" s="93">
        <v>5</v>
      </c>
      <c r="B11" s="94">
        <v>30108</v>
      </c>
      <c r="C11" s="95" t="s">
        <v>79</v>
      </c>
      <c r="D11" s="96">
        <v>4279305.5999999996</v>
      </c>
      <c r="E11" s="90"/>
    </row>
    <row r="12" spans="1:8" ht="17.100000000000001" customHeight="1">
      <c r="A12" s="93">
        <v>6</v>
      </c>
      <c r="B12" s="94">
        <v>30109</v>
      </c>
      <c r="C12" s="95" t="s">
        <v>80</v>
      </c>
      <c r="D12" s="96">
        <v>2189652.7999999998</v>
      </c>
      <c r="E12" s="90"/>
    </row>
    <row r="13" spans="1:8" ht="17.100000000000001" customHeight="1">
      <c r="A13" s="93">
        <v>7</v>
      </c>
      <c r="B13" s="94">
        <v>30110</v>
      </c>
      <c r="C13" s="95" t="s">
        <v>81</v>
      </c>
      <c r="D13" s="96">
        <v>3983444.48</v>
      </c>
      <c r="E13" s="90"/>
    </row>
    <row r="14" spans="1:8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8" ht="17.100000000000001" customHeight="1">
      <c r="A15" s="93">
        <v>9</v>
      </c>
      <c r="B15" s="94">
        <v>30112</v>
      </c>
      <c r="C15" s="95" t="s">
        <v>83</v>
      </c>
      <c r="D15" s="96">
        <v>432835.94</v>
      </c>
      <c r="E15" s="90"/>
    </row>
    <row r="16" spans="1:8" ht="17.100000000000001" customHeight="1">
      <c r="A16" s="93">
        <v>10</v>
      </c>
      <c r="B16" s="94">
        <v>30113</v>
      </c>
      <c r="C16" s="95" t="s">
        <v>84</v>
      </c>
      <c r="D16" s="96">
        <v>2991456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30208</v>
      </c>
      <c r="C23" s="95" t="s">
        <v>175</v>
      </c>
      <c r="D23" s="96">
        <v>1203306</v>
      </c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302513.39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512400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54900</v>
      </c>
      <c r="E27" s="90"/>
    </row>
    <row r="28" spans="1:5" ht="17.100000000000001" customHeight="1">
      <c r="A28" s="93">
        <v>22</v>
      </c>
      <c r="B28" s="94">
        <v>30203</v>
      </c>
      <c r="C28" s="125" t="s">
        <v>176</v>
      </c>
      <c r="D28" s="96">
        <v>120120</v>
      </c>
      <c r="E28" s="90"/>
    </row>
    <row r="29" spans="1:5" ht="17.100000000000001" customHeight="1">
      <c r="A29" s="93">
        <v>23</v>
      </c>
      <c r="B29" s="94">
        <v>30227</v>
      </c>
      <c r="C29" s="125" t="s">
        <v>177</v>
      </c>
      <c r="D29" s="96">
        <v>70000</v>
      </c>
      <c r="E29" s="90"/>
    </row>
    <row r="30" spans="1:5" ht="17.100000000000001" customHeight="1">
      <c r="A30" s="93">
        <v>24</v>
      </c>
      <c r="B30" s="94">
        <v>30217</v>
      </c>
      <c r="C30" s="95" t="s">
        <v>95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96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97</v>
      </c>
      <c r="D32" s="96">
        <v>215978</v>
      </c>
      <c r="E32" s="90"/>
    </row>
    <row r="33" spans="1:5" ht="17.100000000000001" customHeight="1">
      <c r="A33" s="93">
        <v>27</v>
      </c>
      <c r="B33" s="94">
        <v>30299</v>
      </c>
      <c r="C33" s="95" t="s">
        <v>98</v>
      </c>
      <c r="D33" s="96">
        <v>2148100</v>
      </c>
      <c r="E33" s="90"/>
    </row>
    <row r="34" spans="1:5" ht="17.100000000000001" customHeight="1">
      <c r="A34" s="93">
        <v>28</v>
      </c>
      <c r="B34" s="94">
        <v>31002</v>
      </c>
      <c r="C34" s="95" t="s">
        <v>175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99</v>
      </c>
      <c r="D35" s="96">
        <v>204516</v>
      </c>
      <c r="E35" s="90"/>
    </row>
    <row r="36" spans="1:5" ht="17.100000000000001" customHeight="1">
      <c r="A36" s="93">
        <v>30</v>
      </c>
      <c r="B36" s="94">
        <v>30309</v>
      </c>
      <c r="C36" s="95" t="s">
        <v>100</v>
      </c>
      <c r="D36" s="96">
        <v>3960</v>
      </c>
      <c r="E36" s="90"/>
    </row>
    <row r="37" spans="1:5" ht="17.100000000000001" customHeight="1">
      <c r="A37" s="93">
        <v>31</v>
      </c>
      <c r="B37" s="94">
        <v>30302</v>
      </c>
      <c r="C37" s="95" t="s">
        <v>101</v>
      </c>
      <c r="D37" s="96">
        <v>850592.8</v>
      </c>
      <c r="E37" s="90"/>
    </row>
    <row r="38" spans="1:5" ht="17.100000000000001" customHeight="1">
      <c r="A38" s="151" t="s">
        <v>102</v>
      </c>
      <c r="B38" s="151"/>
      <c r="C38" s="151"/>
      <c r="D38" s="151"/>
      <c r="E38" s="151"/>
    </row>
  </sheetData>
  <mergeCells count="6">
    <mergeCell ref="A2:E2"/>
    <mergeCell ref="B4:C4"/>
    <mergeCell ref="A38:E38"/>
    <mergeCell ref="A4:A5"/>
    <mergeCell ref="D4:D5"/>
    <mergeCell ref="E4:E5"/>
  </mergeCells>
  <phoneticPr fontId="31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103</v>
      </c>
      <c r="C1" s="70"/>
      <c r="D1" s="70"/>
      <c r="E1" s="70"/>
      <c r="F1" s="70"/>
      <c r="G1" s="71"/>
    </row>
    <row r="2" spans="1:9" ht="28.5" customHeight="1">
      <c r="B2" s="155" t="s">
        <v>180</v>
      </c>
      <c r="C2" s="155"/>
      <c r="D2" s="155"/>
      <c r="E2" s="155"/>
      <c r="F2" s="155"/>
      <c r="G2" s="155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54" t="s">
        <v>104</v>
      </c>
      <c r="B4" s="154" t="s">
        <v>7</v>
      </c>
      <c r="C4" s="154" t="s">
        <v>105</v>
      </c>
      <c r="D4" s="154" t="s">
        <v>95</v>
      </c>
      <c r="E4" s="154" t="s">
        <v>106</v>
      </c>
      <c r="F4" s="154"/>
      <c r="G4" s="154"/>
      <c r="H4" s="154" t="s">
        <v>4</v>
      </c>
      <c r="I4" s="80"/>
    </row>
    <row r="5" spans="1:9" s="66" customFormat="1" ht="17.100000000000001" customHeight="1">
      <c r="A5" s="154"/>
      <c r="B5" s="154"/>
      <c r="C5" s="154"/>
      <c r="D5" s="154"/>
      <c r="E5" s="74" t="s">
        <v>107</v>
      </c>
      <c r="F5" s="74" t="s">
        <v>108</v>
      </c>
      <c r="G5" s="74" t="s">
        <v>109</v>
      </c>
      <c r="H5" s="154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6" t="s">
        <v>110</v>
      </c>
      <c r="B7" s="156"/>
      <c r="C7" s="156"/>
      <c r="D7" s="156"/>
      <c r="E7" s="156"/>
      <c r="F7" s="156"/>
      <c r="G7" s="156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1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111</v>
      </c>
      <c r="G1" s="42"/>
    </row>
    <row r="2" spans="1:8" ht="22.5">
      <c r="A2" s="157" t="s">
        <v>187</v>
      </c>
      <c r="B2" s="157"/>
      <c r="C2" s="157"/>
      <c r="D2" s="157"/>
      <c r="E2" s="157"/>
      <c r="F2" s="157"/>
      <c r="G2" s="157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62" t="s">
        <v>63</v>
      </c>
      <c r="B4" s="158" t="s">
        <v>64</v>
      </c>
      <c r="C4" s="158"/>
      <c r="D4" s="130" t="s">
        <v>65</v>
      </c>
      <c r="E4" s="130" t="s">
        <v>66</v>
      </c>
      <c r="F4" s="130" t="s">
        <v>67</v>
      </c>
      <c r="G4" s="162" t="s">
        <v>4</v>
      </c>
    </row>
    <row r="5" spans="1:8" s="36" customFormat="1" ht="17.100000000000001" customHeight="1">
      <c r="A5" s="162"/>
      <c r="B5" s="47" t="s">
        <v>68</v>
      </c>
      <c r="C5" s="49" t="s">
        <v>69</v>
      </c>
      <c r="D5" s="130"/>
      <c r="E5" s="130"/>
      <c r="F5" s="130"/>
      <c r="G5" s="162"/>
    </row>
    <row r="6" spans="1:8" s="37" customFormat="1" ht="17.100000000000001" customHeight="1">
      <c r="A6" s="50"/>
      <c r="B6" s="159" t="s">
        <v>7</v>
      </c>
      <c r="C6" s="160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61" t="s">
        <v>112</v>
      </c>
      <c r="B12" s="161"/>
      <c r="C12" s="161"/>
      <c r="D12" s="161"/>
      <c r="E12" s="161"/>
      <c r="F12" s="161"/>
      <c r="G12" s="161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1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F17" sqref="F17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113</v>
      </c>
      <c r="F1" s="27"/>
    </row>
    <row r="2" spans="1:6" ht="20.25">
      <c r="A2" s="187" t="s">
        <v>188</v>
      </c>
      <c r="B2" s="187"/>
      <c r="C2" s="187"/>
      <c r="D2" s="187"/>
      <c r="E2" s="187"/>
      <c r="F2" s="187"/>
    </row>
    <row r="3" spans="1:6">
      <c r="B3" s="28"/>
      <c r="C3" s="29"/>
      <c r="D3" s="29"/>
      <c r="E3" s="163" t="s">
        <v>114</v>
      </c>
      <c r="F3" s="163"/>
    </row>
    <row r="4" spans="1:6" ht="17.25" customHeight="1">
      <c r="A4" s="167" t="s">
        <v>63</v>
      </c>
      <c r="B4" s="168" t="s">
        <v>115</v>
      </c>
      <c r="C4" s="30"/>
      <c r="D4" s="164" t="s">
        <v>116</v>
      </c>
      <c r="E4" s="165"/>
      <c r="F4" s="166"/>
    </row>
    <row r="5" spans="1:6" ht="17.25" customHeight="1">
      <c r="A5" s="167"/>
      <c r="B5" s="168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117</v>
      </c>
      <c r="C7" s="33"/>
      <c r="D7" s="33"/>
      <c r="E7" s="33"/>
      <c r="F7" s="33"/>
    </row>
    <row r="8" spans="1:6" ht="17.25" customHeight="1">
      <c r="A8" s="31">
        <v>2</v>
      </c>
      <c r="B8" s="35" t="s">
        <v>118</v>
      </c>
      <c r="C8" s="33"/>
      <c r="D8" s="33"/>
      <c r="E8" s="33"/>
      <c r="F8" s="33"/>
    </row>
    <row r="9" spans="1:6" ht="17.25" customHeight="1">
      <c r="A9" s="31">
        <v>3</v>
      </c>
      <c r="B9" s="35" t="s">
        <v>119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2019-01-31T08:32:00Z</cp:lastPrinted>
  <dcterms:created xsi:type="dcterms:W3CDTF">2006-09-16T00:00:00Z</dcterms:created>
  <dcterms:modified xsi:type="dcterms:W3CDTF">2023-10-12T03:04:02Z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