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3280" windowHeight="10335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45621"/>
</workbook>
</file>

<file path=xl/calcChain.xml><?xml version="1.0" encoding="utf-8"?>
<calcChain xmlns="http://schemas.openxmlformats.org/spreadsheetml/2006/main">
  <c r="F6" i="9" l="1"/>
  <c r="E6" i="9"/>
  <c r="D11" i="3"/>
  <c r="D10" i="3"/>
  <c r="D6" i="3" s="1"/>
  <c r="D9" i="3"/>
  <c r="D8" i="3"/>
  <c r="F6" i="3"/>
  <c r="E6" i="3"/>
  <c r="D16" i="5"/>
  <c r="H14" i="8"/>
  <c r="G14" i="8"/>
  <c r="C13" i="8"/>
  <c r="B13" i="8"/>
  <c r="I12" i="8"/>
  <c r="I14" i="8" s="1"/>
  <c r="H12" i="8"/>
  <c r="G12" i="8"/>
  <c r="F12" i="8"/>
  <c r="F14" i="8" s="1"/>
  <c r="E12" i="8"/>
  <c r="E14" i="8" s="1"/>
  <c r="C11" i="8"/>
  <c r="B11" i="8" s="1"/>
  <c r="C10" i="8"/>
  <c r="B10" i="8"/>
  <c r="C9" i="8"/>
  <c r="B9" i="8" s="1"/>
  <c r="C8" i="8"/>
  <c r="B8" i="8"/>
  <c r="F7" i="8"/>
  <c r="E7" i="8"/>
  <c r="D7" i="8"/>
  <c r="C7" i="8"/>
  <c r="B7" i="8" s="1"/>
  <c r="E6" i="8"/>
  <c r="D6" i="8"/>
  <c r="D12" i="8" s="1"/>
  <c r="D14" i="8" s="1"/>
  <c r="B7" i="7"/>
  <c r="K15" i="4"/>
  <c r="K18" i="4" s="1"/>
  <c r="J15" i="4"/>
  <c r="J18" i="4" s="1"/>
  <c r="I15" i="4"/>
  <c r="I18" i="4" s="1"/>
  <c r="H15" i="4"/>
  <c r="B8" i="7" s="1"/>
  <c r="C6" i="8" l="1"/>
  <c r="B6" i="8" s="1"/>
  <c r="B12" i="8"/>
  <c r="B14" i="8" s="1"/>
  <c r="H18" i="4"/>
  <c r="C12" i="8" l="1"/>
  <c r="C14" i="8" s="1"/>
</calcChain>
</file>

<file path=xl/sharedStrings.xml><?xml version="1.0" encoding="utf-8"?>
<sst xmlns="http://schemas.openxmlformats.org/spreadsheetml/2006/main" count="318" uniqueCount="201">
  <si>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</si>
  <si>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</si>
  <si>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</si>
  <si>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</si>
  <si>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</si>
  <si>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</si>
  <si>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</si>
  <si>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</si>
  <si>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</si>
  <si>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</si>
  <si>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</si>
  <si>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</si>
  <si>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</si>
  <si>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</si>
  <si>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</si>
  <si>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</si>
  <si>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</si>
  <si>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</si>
  <si>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</si>
  <si>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</si>
  <si>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</si>
  <si>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</si>
  <si>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</si>
  <si>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</si>
  <si>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</si>
  <si>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</si>
  <si>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</si>
  <si>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</si>
  <si>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</si>
  <si>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</si>
  <si>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</si>
  <si>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</si>
  <si>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</si>
  <si>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</si>
  <si>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</si>
  <si>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</si>
  <si>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</si>
  <si>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</si>
  <si>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</si>
  <si>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</si>
  <si>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</si>
  <si>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</si>
  <si>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</si>
  <si>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</si>
  <si>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</si>
  <si>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/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</si>
  <si>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</si>
  <si>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</si>
  <si>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</si>
  <si>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</si>
  <si>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</si>
  <si>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</si>
  <si>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</si>
  <si>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</si>
  <si>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</si>
  <si>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</si>
  <si>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</si>
  <si>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</si>
  <si>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</si>
  <si>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</si>
  <si>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</si>
  <si>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</si>
  <si>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</si>
  <si>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</si>
  <si>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</si>
  <si>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</si>
  <si>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</si>
  <si>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</si>
  <si>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</si>
  <si>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</si>
  <si>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</si>
  <si>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</si>
  <si>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</si>
  <si>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</si>
  <si>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</si>
  <si>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</si>
  <si>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</si>
  <si>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</si>
  <si>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</si>
  <si>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</si>
  <si>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</si>
  <si>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</si>
  <si>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</si>
  <si>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</si>
  <si>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</si>
  <si>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</si>
  <si>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</si>
  <si>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</si>
  <si>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</si>
  <si>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</si>
  <si>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</si>
  <si>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</si>
  <si>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</si>
  <si>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</si>
  <si>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</si>
  <si>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</si>
  <si>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</si>
  <si>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</si>
  <si>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</si>
  <si>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</si>
  <si>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</si>
  <si>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</si>
  <si>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</si>
  <si>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</si>
  <si>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</si>
  <si>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</si>
  <si>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</si>
  <si>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</si>
  <si>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</si>
  <si>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</si>
  <si>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</si>
  <si>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t>其他对个人和家庭的补助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</si>
  <si>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</si>
  <si>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</si>
  <si>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</si>
  <si>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</si>
  <si>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</si>
  <si>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</si>
  <si>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</si>
  <si>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</si>
  <si>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</si>
  <si>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</si>
  <si>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</si>
  <si>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</si>
  <si>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</si>
  <si>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</si>
  <si>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</si>
  <si>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</si>
  <si>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</si>
  <si>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</si>
  <si>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</si>
  <si>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</si>
  <si>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</si>
  <si>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</si>
  <si>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北方交通大学附属中学密云分校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</si>
  <si>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</si>
  <si>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</si>
  <si>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</si>
  <si>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</si>
  <si>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</si>
  <si>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</si>
  <si>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</si>
  <si>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</si>
  <si>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</si>
  <si>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</si>
  <si>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3143.56万元基本保障人员支出和学校各项工作正常有序开展；均能以100%的标准来完成。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</si>
  <si>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</si>
  <si>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</si>
  <si>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</si>
  <si>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</si>
  <si>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</si>
  <si>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</si>
  <si>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</si>
  <si>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</si>
  <si>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</si>
  <si>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</si>
  <si>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</si>
  <si>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</si>
  <si>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</si>
  <si>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</si>
  <si>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</si>
  <si>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</si>
  <si>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</si>
  <si>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</si>
  <si>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</si>
  <si>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</si>
  <si>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</si>
  <si>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</si>
  <si>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</si>
  <si>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</si>
  <si>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</si>
  <si>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</si>
  <si>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</si>
  <si>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</si>
  <si>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</si>
  <si>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</si>
  <si>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</si>
  <si>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</si>
  <si>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</si>
  <si>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</si>
  <si>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</si>
  <si>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</si>
  <si>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</si>
  <si>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</si>
  <si>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</si>
  <si>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</si>
  <si>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</si>
  <si>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</si>
  <si>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</si>
  <si>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</si>
  <si>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北方交通大学附属中学密云分校2023年收支总体情况表</t>
    <phoneticPr fontId="35" type="noConversion"/>
  </si>
  <si>
    <t>北方交通大学附属中学密云分校2023年收入总体情况表</t>
    <phoneticPr fontId="35" type="noConversion"/>
  </si>
  <si>
    <t>北方交通大学附属中学密云分校2023年支出总体情况表</t>
    <phoneticPr fontId="35" type="noConversion"/>
  </si>
  <si>
    <t>北方交通大学附属中学密云分校2023年财政拨款收支总体情况表</t>
    <phoneticPr fontId="35" type="noConversion"/>
  </si>
  <si>
    <t>北方交通大学附属中学密云分校2023年一般公共预算支出情况表</t>
    <phoneticPr fontId="35" type="noConversion"/>
  </si>
  <si>
    <t>北方交通大学附属中学密云分校2023年一般公共预算基本支出情况表</t>
    <phoneticPr fontId="35" type="noConversion"/>
  </si>
  <si>
    <t>北方交通大学附属中学密云分校2023年一般公共预算“三公”经费支出情况表</t>
    <phoneticPr fontId="35" type="noConversion"/>
  </si>
  <si>
    <t>北方交通大学附属中学密云分校2023年政府性基金预算支出情况表</t>
    <phoneticPr fontId="35" type="noConversion"/>
  </si>
  <si>
    <t>北方交通大学附属中学密云分校2023年政府采购预算情况表</t>
    <phoneticPr fontId="35" type="noConversion"/>
  </si>
  <si>
    <t>北方交通大学附属中学密云分校2023年政府购买服务预算情况表</t>
    <phoneticPr fontId="35" type="noConversion"/>
  </si>
  <si>
    <t>（ 2023 年度）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</si>
</sst>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_ "/>
    <numFmt numFmtId="178" formatCode="0_);[Red]\(0\)"/>
    <numFmt numFmtId="179" formatCode="0.00_);[Red]\(0.00\)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Border="0"/>
    <xf numFmtId="0" fontId="2" fillId="0" borderId="0" applyBorder="0"/>
    <xf numFmtId="0" fontId="33" fillId="0" borderId="0" applyBorder="0">
      <alignment vertical="center"/>
    </xf>
  </cellStyleXfs>
  <cellXfs count="19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Alignment="1"/>
    <xf numFmtId="49" fontId="13" fillId="0" borderId="0" xfId="0" applyNumberFormat="1" applyFont="1" applyFill="1" applyAlignment="1">
      <alignment wrapText="1"/>
    </xf>
    <xf numFmtId="2" fontId="13" fillId="0" borderId="0" xfId="0" applyNumberFormat="1" applyFont="1" applyFill="1" applyAlignment="1"/>
    <xf numFmtId="2" fontId="14" fillId="0" borderId="0" xfId="0" applyNumberFormat="1" applyFont="1" applyFill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9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7" fontId="20" fillId="0" borderId="0" xfId="0" applyNumberFormat="1" applyFont="1"/>
    <xf numFmtId="177" fontId="0" fillId="0" borderId="0" xfId="0" applyNumberFormat="1" applyFont="1"/>
    <xf numFmtId="177" fontId="17" fillId="0" borderId="0" xfId="0" applyNumberFormat="1" applyFont="1" applyFill="1" applyAlignment="1">
      <alignment horizontal="right" vertical="center" wrapText="1"/>
    </xf>
    <xf numFmtId="177" fontId="24" fillId="0" borderId="0" xfId="0" applyNumberFormat="1" applyFont="1" applyAlignment="1">
      <alignment vertical="center" wrapText="1"/>
    </xf>
    <xf numFmtId="177" fontId="25" fillId="0" borderId="0" xfId="0" applyNumberFormat="1" applyFont="1" applyAlignment="1">
      <alignment horizontal="right" vertical="center" wrapText="1"/>
    </xf>
    <xf numFmtId="177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7" fontId="20" fillId="0" borderId="8" xfId="0" applyNumberFormat="1" applyFont="1" applyBorder="1"/>
    <xf numFmtId="177" fontId="15" fillId="0" borderId="0" xfId="0" applyNumberFormat="1" applyFont="1"/>
    <xf numFmtId="0" fontId="15" fillId="0" borderId="0" xfId="0" applyNumberFormat="1" applyFont="1" applyFill="1" applyAlignment="1"/>
    <xf numFmtId="178" fontId="0" fillId="0" borderId="0" xfId="0" applyNumberFormat="1" applyFont="1" applyFill="1" applyAlignment="1"/>
    <xf numFmtId="178" fontId="0" fillId="0" borderId="0" xfId="0" applyNumberFormat="1" applyFont="1" applyFill="1" applyAlignment="1">
      <alignment horizontal="right"/>
    </xf>
    <xf numFmtId="0" fontId="0" fillId="0" borderId="0" xfId="0" applyNumberFormat="1" applyFont="1" applyFill="1" applyAlignment="1"/>
    <xf numFmtId="178" fontId="26" fillId="0" borderId="0" xfId="0" applyNumberFormat="1" applyFont="1" applyFill="1" applyAlignment="1">
      <alignment horizontal="left" vertical="center" wrapText="1"/>
    </xf>
    <xf numFmtId="178" fontId="17" fillId="0" borderId="0" xfId="0" applyNumberFormat="1" applyFont="1" applyFill="1" applyAlignment="1">
      <alignment horizontal="left" vertical="center" wrapText="1"/>
    </xf>
    <xf numFmtId="178" fontId="17" fillId="0" borderId="0" xfId="0" applyNumberFormat="1" applyFont="1" applyFill="1" applyAlignment="1">
      <alignment horizontal="right" vertical="center" wrapText="1"/>
    </xf>
    <xf numFmtId="178" fontId="28" fillId="0" borderId="0" xfId="0" applyNumberFormat="1" applyFont="1" applyFill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4" fontId="0" fillId="0" borderId="8" xfId="0" applyNumberFormat="1" applyFont="1" applyFill="1" applyBorder="1" applyAlignment="1">
      <alignment horizontal="right" vertical="center" wrapText="1"/>
    </xf>
    <xf numFmtId="0" fontId="0" fillId="0" borderId="8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right" vertical="center"/>
    </xf>
    <xf numFmtId="178" fontId="0" fillId="0" borderId="0" xfId="0" applyNumberFormat="1" applyFill="1" applyAlignment="1" applyProtection="1">
      <alignment horizontal="right" vertical="center"/>
    </xf>
    <xf numFmtId="178" fontId="2" fillId="0" borderId="0" xfId="0" applyNumberFormat="1" applyFont="1" applyFill="1" applyAlignment="1" applyProtection="1">
      <alignment horizontal="right" vertical="center"/>
    </xf>
    <xf numFmtId="0" fontId="22" fillId="0" borderId="0" xfId="0" applyNumberFormat="1" applyFont="1" applyFill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40" fontId="0" fillId="0" borderId="0" xfId="0" applyNumberFormat="1" applyAlignment="1">
      <alignment horizontal="right" vertical="center"/>
    </xf>
    <xf numFmtId="40" fontId="0" fillId="0" borderId="18" xfId="0" applyNumberFormat="1" applyBorder="1" applyAlignment="1">
      <alignment horizontal="right" vertical="center"/>
    </xf>
    <xf numFmtId="178" fontId="0" fillId="0" borderId="18" xfId="0" applyNumberFormat="1" applyFont="1" applyFill="1" applyBorder="1" applyAlignment="1" applyProtection="1">
      <alignment horizontal="left" vertical="center"/>
    </xf>
    <xf numFmtId="179" fontId="0" fillId="0" borderId="18" xfId="0" applyNumberFormat="1" applyFont="1" applyFill="1" applyBorder="1" applyAlignment="1" applyProtection="1">
      <alignment horizontal="right" vertical="center"/>
    </xf>
    <xf numFmtId="179" fontId="0" fillId="0" borderId="18" xfId="0" applyNumberFormat="1" applyFont="1" applyFill="1" applyBorder="1" applyAlignment="1" applyProtection="1">
      <alignment horizontal="right" vertical="center" wrapText="1"/>
    </xf>
    <xf numFmtId="179" fontId="0" fillId="0" borderId="18" xfId="0" applyNumberFormat="1" applyFont="1" applyFill="1" applyBorder="1" applyAlignment="1" applyProtection="1">
      <alignment horizontal="right" wrapText="1"/>
    </xf>
    <xf numFmtId="178" fontId="21" fillId="0" borderId="0" xfId="0" applyNumberFormat="1" applyFont="1" applyFill="1" applyAlignment="1" applyProtection="1">
      <alignment horizontal="center" vertical="top"/>
    </xf>
    <xf numFmtId="178" fontId="31" fillId="0" borderId="0" xfId="0" applyNumberFormat="1" applyFont="1" applyFill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Alignment="1" applyProtection="1">
      <alignment horizontal="center" vertical="top"/>
    </xf>
    <xf numFmtId="0" fontId="29" fillId="0" borderId="0" xfId="0" applyNumberFormat="1" applyFont="1" applyFill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7" fontId="15" fillId="2" borderId="8" xfId="0" applyNumberFormat="1" applyFont="1" applyFill="1" applyBorder="1" applyAlignment="1">
      <alignment horizontal="center" vertical="center" wrapText="1"/>
    </xf>
    <xf numFmtId="177" fontId="23" fillId="0" borderId="0" xfId="0" applyNumberFormat="1" applyFont="1" applyAlignment="1">
      <alignment horizontal="center" vertical="center" wrapText="1"/>
    </xf>
    <xf numFmtId="177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D12" sqref="D12"/>
    </sheetView>
  </sheetViews>
  <sheetFormatPr defaultColWidth="9.875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8" t="s">
        <v>190</v>
      </c>
      <c r="B2" s="128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30" t="s">
        <v>1</v>
      </c>
      <c r="L3" s="130"/>
    </row>
    <row r="4" spans="1:12" s="111" customFormat="1" ht="21.95" customHeight="1">
      <c r="A4" s="131" t="s">
        <v>2</v>
      </c>
      <c r="B4" s="131"/>
      <c r="C4" s="132" t="s">
        <v>3</v>
      </c>
      <c r="D4" s="133"/>
      <c r="E4" s="133"/>
      <c r="F4" s="133"/>
      <c r="G4" s="133"/>
      <c r="H4" s="133"/>
      <c r="I4" s="133"/>
      <c r="J4" s="133"/>
      <c r="K4" s="134"/>
      <c r="L4" s="131" t="s">
        <v>4</v>
      </c>
    </row>
    <row r="5" spans="1:12" s="111" customFormat="1" ht="17.100000000000001" customHeight="1">
      <c r="A5" s="135" t="s">
        <v>5</v>
      </c>
      <c r="B5" s="135" t="s">
        <v>6</v>
      </c>
      <c r="C5" s="135" t="s">
        <v>5</v>
      </c>
      <c r="D5" s="135" t="s">
        <v>7</v>
      </c>
      <c r="E5" s="131" t="s">
        <v>8</v>
      </c>
      <c r="F5" s="131"/>
      <c r="G5" s="131"/>
      <c r="H5" s="131"/>
      <c r="I5" s="137" t="s">
        <v>9</v>
      </c>
      <c r="J5" s="137" t="s">
        <v>10</v>
      </c>
      <c r="K5" s="137" t="s">
        <v>11</v>
      </c>
      <c r="L5" s="131"/>
    </row>
    <row r="6" spans="1:12" s="111" customFormat="1" ht="31.5" customHeight="1">
      <c r="A6" s="136"/>
      <c r="B6" s="136"/>
      <c r="C6" s="136"/>
      <c r="D6" s="136"/>
      <c r="E6" s="48" t="s">
        <v>12</v>
      </c>
      <c r="F6" s="117" t="s">
        <v>13</v>
      </c>
      <c r="G6" s="117" t="s">
        <v>14</v>
      </c>
      <c r="H6" s="117" t="s">
        <v>15</v>
      </c>
      <c r="I6" s="138"/>
      <c r="J6" s="138"/>
      <c r="K6" s="138"/>
      <c r="L6" s="131"/>
    </row>
    <row r="7" spans="1:12" s="37" customFormat="1" ht="17.100000000000001" customHeight="1">
      <c r="A7" s="59" t="s">
        <v>16</v>
      </c>
      <c r="B7" s="122">
        <v>31435644.960000001</v>
      </c>
      <c r="C7" s="59" t="s">
        <v>17</v>
      </c>
      <c r="D7" s="123">
        <v>31458806.449999999</v>
      </c>
      <c r="E7" s="123">
        <v>31458806.449999999</v>
      </c>
      <c r="F7" s="123">
        <v>31458806.449999999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125"/>
      <c r="E8" s="125"/>
      <c r="F8" s="125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125"/>
      <c r="E9" s="125"/>
      <c r="F9" s="126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125"/>
      <c r="E10" s="125"/>
      <c r="F10" s="126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125"/>
      <c r="E11" s="125"/>
      <c r="F11" s="126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125"/>
      <c r="E12" s="125"/>
      <c r="F12" s="126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125"/>
      <c r="E13" s="125"/>
      <c r="F13" s="126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125"/>
      <c r="E14" s="125"/>
      <c r="F14" s="126"/>
      <c r="G14" s="127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123">
        <v>31458806.449999999</v>
      </c>
      <c r="E15" s="123">
        <v>31458806.449999999</v>
      </c>
      <c r="F15" s="123">
        <v>31458806.449999999</v>
      </c>
      <c r="G15" s="125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122">
        <v>31435644.960000001</v>
      </c>
      <c r="C16" s="59" t="s">
        <v>31</v>
      </c>
      <c r="D16" s="125"/>
      <c r="E16" s="125"/>
      <c r="F16" s="125"/>
      <c r="G16" s="125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125"/>
      <c r="E17" s="125"/>
      <c r="F17" s="126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123">
        <v>31435644.960000001</v>
      </c>
      <c r="C18" s="124" t="s">
        <v>34</v>
      </c>
      <c r="D18" s="123">
        <v>31458806.449999999</v>
      </c>
      <c r="E18" s="123">
        <v>31458806.449999999</v>
      </c>
      <c r="F18" s="123">
        <v>31458806.449999999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F21" sqref="F21"/>
    </sheetView>
  </sheetViews>
  <sheetFormatPr defaultColWidth="9.875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130</v>
      </c>
    </row>
    <row r="2" spans="1:6" ht="22.5">
      <c r="A2" s="167" t="s">
        <v>199</v>
      </c>
      <c r="B2" s="160"/>
      <c r="C2" s="167"/>
      <c r="D2" s="167"/>
      <c r="E2" s="167"/>
      <c r="F2" s="167"/>
    </row>
    <row r="3" spans="1:6" ht="14.25">
      <c r="A3" s="16"/>
      <c r="B3" s="17"/>
      <c r="C3" s="18"/>
      <c r="F3" s="19" t="s">
        <v>63</v>
      </c>
    </row>
    <row r="4" spans="1:6" ht="29.1" customHeight="1">
      <c r="A4" s="165" t="s">
        <v>64</v>
      </c>
      <c r="B4" s="170" t="s">
        <v>125</v>
      </c>
      <c r="C4" s="162" t="s">
        <v>126</v>
      </c>
      <c r="D4" s="168"/>
      <c r="E4" s="168"/>
      <c r="F4" s="169"/>
    </row>
    <row r="5" spans="1:6" ht="17.25" customHeight="1">
      <c r="A5" s="165"/>
      <c r="B5" s="17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2"/>
  <sheetViews>
    <sheetView workbookViewId="0">
      <selection activeCell="I10" sqref="I10"/>
    </sheetView>
  </sheetViews>
  <sheetFormatPr defaultColWidth="9.875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1" t="s">
        <v>131</v>
      </c>
      <c r="B1" s="171"/>
      <c r="C1" s="171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2" t="s">
        <v>132</v>
      </c>
      <c r="B2" s="172"/>
      <c r="C2" s="172"/>
      <c r="D2" s="172"/>
    </row>
    <row r="3" spans="1:16384" s="10" customFormat="1" ht="24" customHeight="1">
      <c r="A3" s="173" t="s">
        <v>200</v>
      </c>
      <c r="B3" s="173"/>
      <c r="C3" s="173"/>
      <c r="D3" s="173"/>
    </row>
    <row r="4" spans="1:16384" s="10" customFormat="1" ht="42" customHeight="1">
      <c r="A4" s="12" t="s">
        <v>133</v>
      </c>
      <c r="B4" s="174" t="s">
        <v>134</v>
      </c>
      <c r="C4" s="174"/>
      <c r="D4" s="174"/>
    </row>
    <row r="5" spans="1:16384" s="10" customFormat="1" ht="39.950000000000003" customHeight="1">
      <c r="A5" s="174" t="s">
        <v>135</v>
      </c>
      <c r="B5" s="174" t="s">
        <v>136</v>
      </c>
      <c r="C5" s="174"/>
      <c r="D5" s="12">
        <v>3143.56</v>
      </c>
    </row>
    <row r="6" spans="1:16384" s="10" customFormat="1" ht="39.950000000000003" customHeight="1">
      <c r="A6" s="174"/>
      <c r="B6" s="174" t="s">
        <v>137</v>
      </c>
      <c r="C6" s="174"/>
      <c r="D6" s="12">
        <v>3143.56</v>
      </c>
    </row>
    <row r="7" spans="1:16384" s="10" customFormat="1" ht="39.950000000000003" customHeight="1">
      <c r="A7" s="174"/>
      <c r="B7" s="174" t="s">
        <v>138</v>
      </c>
      <c r="C7" s="174"/>
      <c r="D7" s="12"/>
      <c r="G7" s="13"/>
    </row>
    <row r="8" spans="1:16384" s="10" customFormat="1" ht="75.95" customHeight="1">
      <c r="A8" s="12" t="s">
        <v>139</v>
      </c>
      <c r="B8" s="176" t="s">
        <v>140</v>
      </c>
      <c r="C8" s="177"/>
      <c r="D8" s="178"/>
    </row>
    <row r="9" spans="1:16384" s="10" customFormat="1" ht="39.950000000000003" customHeight="1">
      <c r="A9" s="174" t="s">
        <v>141</v>
      </c>
      <c r="B9" s="12" t="s">
        <v>142</v>
      </c>
      <c r="C9" s="174" t="s">
        <v>143</v>
      </c>
      <c r="D9" s="174"/>
    </row>
    <row r="10" spans="1:16384" s="10" customFormat="1" ht="51.95" customHeight="1">
      <c r="A10" s="174"/>
      <c r="B10" s="12" t="s">
        <v>144</v>
      </c>
      <c r="C10" s="179" t="s">
        <v>145</v>
      </c>
      <c r="D10" s="179"/>
    </row>
    <row r="11" spans="1:16384" s="10" customFormat="1" ht="87.95" customHeight="1">
      <c r="A11" s="174"/>
      <c r="B11" s="12" t="s">
        <v>146</v>
      </c>
      <c r="C11" s="179" t="s">
        <v>147</v>
      </c>
      <c r="D11" s="179"/>
    </row>
    <row r="12" spans="1:16384" s="10" customFormat="1" ht="99.95" customHeight="1">
      <c r="A12" s="174"/>
      <c r="B12" s="12" t="s">
        <v>148</v>
      </c>
      <c r="C12" s="179" t="s">
        <v>149</v>
      </c>
      <c r="D12" s="179"/>
    </row>
    <row r="13" spans="1:16384" s="10" customFormat="1" ht="60.95" customHeight="1">
      <c r="A13" s="174"/>
      <c r="B13" s="12" t="s">
        <v>150</v>
      </c>
      <c r="C13" s="176" t="s">
        <v>151</v>
      </c>
      <c r="D13" s="178"/>
    </row>
    <row r="14" spans="1:16384" s="10" customFormat="1">
      <c r="A14" s="174"/>
      <c r="B14" s="12" t="s">
        <v>152</v>
      </c>
      <c r="C14" s="180" t="s">
        <v>152</v>
      </c>
      <c r="D14" s="180"/>
    </row>
    <row r="15" spans="1:16384" s="10" customFormat="1">
      <c r="A15" s="12" t="s">
        <v>153</v>
      </c>
      <c r="B15" s="175"/>
      <c r="C15" s="175"/>
      <c r="D15" s="175"/>
    </row>
    <row r="17" spans="1:1" s="10" customFormat="1">
      <c r="A17" s="10" t="s">
        <v>154</v>
      </c>
    </row>
    <row r="18" spans="1:1" s="10" customFormat="1">
      <c r="A18" s="10" t="s">
        <v>155</v>
      </c>
    </row>
    <row r="19" spans="1:1" s="10" customFormat="1">
      <c r="A19" s="10" t="s">
        <v>156</v>
      </c>
    </row>
    <row r="20" spans="1:1" s="10" customFormat="1">
      <c r="A20" s="10" t="s">
        <v>157</v>
      </c>
    </row>
    <row r="21" spans="1:1" s="10" customFormat="1">
      <c r="A21" s="10" t="s">
        <v>158</v>
      </c>
    </row>
    <row r="22" spans="1:1" s="10" customFormat="1">
      <c r="A22" s="10" t="s">
        <v>159</v>
      </c>
    </row>
  </sheetData>
  <mergeCells count="17">
    <mergeCell ref="A9:A14"/>
    <mergeCell ref="C11:D11"/>
    <mergeCell ref="C12:D12"/>
    <mergeCell ref="C13:D13"/>
    <mergeCell ref="C14:D14"/>
    <mergeCell ref="B15:D15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F22" sqref="F22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1" t="s">
        <v>160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1:16 16383:16384" s="1" customFormat="1" ht="13.5">
      <c r="A3" s="182" t="s">
        <v>161</v>
      </c>
      <c r="B3" s="182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3" t="s">
        <v>162</v>
      </c>
      <c r="P3" s="183"/>
    </row>
    <row r="4" spans="1:16 16383:16384" s="1" customFormat="1" ht="13.5">
      <c r="A4" s="184" t="s">
        <v>163</v>
      </c>
      <c r="B4" s="184" t="s">
        <v>164</v>
      </c>
      <c r="C4" s="184" t="s">
        <v>165</v>
      </c>
      <c r="D4" s="184" t="s">
        <v>166</v>
      </c>
      <c r="E4" s="184" t="s">
        <v>167</v>
      </c>
      <c r="F4" s="184" t="s">
        <v>168</v>
      </c>
      <c r="G4" s="184" t="s">
        <v>169</v>
      </c>
      <c r="H4" s="184"/>
      <c r="I4" s="184" t="s">
        <v>170</v>
      </c>
      <c r="J4" s="184" t="s">
        <v>171</v>
      </c>
      <c r="K4" s="184" t="s">
        <v>172</v>
      </c>
      <c r="L4" s="184" t="s">
        <v>173</v>
      </c>
      <c r="M4" s="184" t="s">
        <v>174</v>
      </c>
      <c r="N4" s="184" t="s">
        <v>175</v>
      </c>
      <c r="O4" s="184" t="s">
        <v>176</v>
      </c>
      <c r="P4" s="184" t="s">
        <v>177</v>
      </c>
    </row>
    <row r="5" spans="1:16 16383:16384" s="1" customFormat="1" ht="13.5">
      <c r="A5" s="184"/>
      <c r="B5" s="184"/>
      <c r="C5" s="184"/>
      <c r="D5" s="184"/>
      <c r="E5" s="184"/>
      <c r="F5" s="184"/>
      <c r="G5" s="6" t="s">
        <v>178</v>
      </c>
      <c r="H5" s="6" t="s">
        <v>10</v>
      </c>
      <c r="I5" s="184"/>
      <c r="J5" s="184"/>
      <c r="K5" s="184"/>
      <c r="L5" s="184"/>
      <c r="M5" s="184"/>
      <c r="N5" s="184"/>
      <c r="O5" s="184"/>
      <c r="P5" s="184"/>
    </row>
    <row r="6" spans="1:16 16383:16384" s="1" customFormat="1">
      <c r="A6" s="185" t="s">
        <v>134</v>
      </c>
      <c r="B6" s="188"/>
      <c r="C6" s="188"/>
      <c r="D6" s="188"/>
      <c r="E6" s="188"/>
      <c r="F6" s="189"/>
      <c r="G6" s="189"/>
      <c r="H6" s="189"/>
      <c r="I6" s="188"/>
      <c r="J6" s="7" t="s">
        <v>179</v>
      </c>
      <c r="K6" s="7" t="s">
        <v>180</v>
      </c>
      <c r="L6" s="7"/>
      <c r="M6" s="7"/>
      <c r="N6" s="7"/>
      <c r="O6" s="7"/>
      <c r="P6" s="7" t="s">
        <v>181</v>
      </c>
      <c r="XFC6" s="9"/>
      <c r="XFD6" s="9"/>
    </row>
    <row r="7" spans="1:16 16383:16384" s="1" customFormat="1">
      <c r="A7" s="186"/>
      <c r="B7" s="188"/>
      <c r="C7" s="188"/>
      <c r="D7" s="188"/>
      <c r="E7" s="188"/>
      <c r="F7" s="189"/>
      <c r="G7" s="189"/>
      <c r="H7" s="189"/>
      <c r="I7" s="188"/>
      <c r="J7" s="7" t="s">
        <v>179</v>
      </c>
      <c r="K7" s="7" t="s">
        <v>180</v>
      </c>
      <c r="L7" s="7"/>
      <c r="M7" s="7"/>
      <c r="N7" s="7"/>
      <c r="O7" s="7"/>
      <c r="P7" s="7" t="s">
        <v>181</v>
      </c>
      <c r="XFC7" s="9"/>
      <c r="XFD7" s="9"/>
    </row>
    <row r="8" spans="1:16 16383:16384" s="1" customFormat="1">
      <c r="A8" s="186"/>
      <c r="B8" s="188"/>
      <c r="C8" s="188"/>
      <c r="D8" s="188"/>
      <c r="E8" s="188"/>
      <c r="F8" s="189"/>
      <c r="G8" s="189"/>
      <c r="H8" s="189"/>
      <c r="I8" s="188"/>
      <c r="J8" s="7" t="s">
        <v>179</v>
      </c>
      <c r="K8" s="7" t="s">
        <v>182</v>
      </c>
      <c r="L8" s="7"/>
      <c r="M8" s="7"/>
      <c r="N8" s="7"/>
      <c r="O8" s="7"/>
      <c r="P8" s="7" t="s">
        <v>181</v>
      </c>
      <c r="XFC8" s="9"/>
      <c r="XFD8" s="9"/>
    </row>
    <row r="9" spans="1:16 16383:16384" s="1" customFormat="1">
      <c r="A9" s="186"/>
      <c r="B9" s="188"/>
      <c r="C9" s="188"/>
      <c r="D9" s="188"/>
      <c r="E9" s="188"/>
      <c r="F9" s="189"/>
      <c r="G9" s="189"/>
      <c r="H9" s="189"/>
      <c r="I9" s="188"/>
      <c r="J9" s="7" t="s">
        <v>179</v>
      </c>
      <c r="K9" s="7" t="s">
        <v>183</v>
      </c>
      <c r="L9" s="7"/>
      <c r="M9" s="7"/>
      <c r="N9" s="7"/>
      <c r="O9" s="7"/>
      <c r="P9" s="7" t="s">
        <v>181</v>
      </c>
      <c r="XFC9" s="9"/>
      <c r="XFD9" s="9"/>
    </row>
    <row r="10" spans="1:16 16383:16384" s="1" customFormat="1">
      <c r="A10" s="186"/>
      <c r="B10" s="188"/>
      <c r="C10" s="188"/>
      <c r="D10" s="188"/>
      <c r="E10" s="188"/>
      <c r="F10" s="189"/>
      <c r="G10" s="189"/>
      <c r="H10" s="189"/>
      <c r="I10" s="188"/>
      <c r="J10" s="7" t="s">
        <v>179</v>
      </c>
      <c r="K10" s="7" t="s">
        <v>184</v>
      </c>
      <c r="L10" s="7"/>
      <c r="M10" s="7"/>
      <c r="N10" s="7"/>
      <c r="O10" s="7"/>
      <c r="P10" s="7" t="s">
        <v>181</v>
      </c>
      <c r="XFC10" s="9"/>
      <c r="XFD10" s="9"/>
    </row>
    <row r="11" spans="1:16 16383:16384" s="1" customFormat="1" ht="22.5">
      <c r="A11" s="186"/>
      <c r="B11" s="188"/>
      <c r="C11" s="188"/>
      <c r="D11" s="188"/>
      <c r="E11" s="188"/>
      <c r="F11" s="189"/>
      <c r="G11" s="189"/>
      <c r="H11" s="189"/>
      <c r="I11" s="188"/>
      <c r="J11" s="7" t="s">
        <v>185</v>
      </c>
      <c r="K11" s="7" t="s">
        <v>186</v>
      </c>
      <c r="L11" s="7"/>
      <c r="M11" s="7"/>
      <c r="N11" s="7"/>
      <c r="O11" s="7"/>
      <c r="P11" s="7" t="s">
        <v>181</v>
      </c>
      <c r="XFC11" s="9"/>
      <c r="XFD11" s="9"/>
    </row>
    <row r="12" spans="1:16 16383:16384" s="1" customFormat="1" ht="22.5">
      <c r="A12" s="186"/>
      <c r="B12" s="188"/>
      <c r="C12" s="188"/>
      <c r="D12" s="188"/>
      <c r="E12" s="188"/>
      <c r="F12" s="189"/>
      <c r="G12" s="189"/>
      <c r="H12" s="189"/>
      <c r="I12" s="188"/>
      <c r="J12" s="7" t="s">
        <v>185</v>
      </c>
      <c r="K12" s="7" t="s">
        <v>187</v>
      </c>
      <c r="L12" s="7"/>
      <c r="M12" s="7"/>
      <c r="N12" s="7"/>
      <c r="O12" s="7"/>
      <c r="P12" s="7" t="s">
        <v>181</v>
      </c>
      <c r="XFC12" s="9"/>
      <c r="XFD12" s="9"/>
    </row>
    <row r="13" spans="1:16 16383:16384" s="1" customFormat="1" ht="22.5">
      <c r="A13" s="187"/>
      <c r="B13" s="188"/>
      <c r="C13" s="188"/>
      <c r="D13" s="188"/>
      <c r="E13" s="188"/>
      <c r="F13" s="189"/>
      <c r="G13" s="189"/>
      <c r="H13" s="189"/>
      <c r="I13" s="188"/>
      <c r="J13" s="7" t="s">
        <v>188</v>
      </c>
      <c r="K13" s="7" t="s">
        <v>189</v>
      </c>
      <c r="L13" s="7"/>
      <c r="M13" s="7"/>
      <c r="N13" s="7"/>
      <c r="O13" s="7"/>
      <c r="P13" s="7" t="s">
        <v>181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3" sqref="A23"/>
    </sheetView>
  </sheetViews>
  <sheetFormatPr defaultColWidth="9.875" defaultRowHeight="13.5"/>
  <cols>
    <col min="1" max="1" width="48.375" style="38" customWidth="1"/>
    <col min="2" max="2" width="14.25" style="38" customWidth="1"/>
    <col min="3" max="3" width="18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8" t="s">
        <v>191</v>
      </c>
      <c r="B2" s="128"/>
      <c r="C2" s="129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123">
        <v>31435644.960000001</v>
      </c>
      <c r="C5" s="50"/>
    </row>
    <row r="6" spans="1:3" s="37" customFormat="1" ht="17.100000000000001" customHeight="1">
      <c r="A6" s="59" t="s">
        <v>36</v>
      </c>
      <c r="B6" s="123">
        <v>31435644.960000001</v>
      </c>
      <c r="C6" s="50"/>
    </row>
    <row r="7" spans="1:3" s="37" customFormat="1" ht="17.100000000000001" customHeight="1">
      <c r="A7" s="59" t="s">
        <v>37</v>
      </c>
      <c r="B7" s="125">
        <f>收支总表!G15</f>
        <v>0</v>
      </c>
      <c r="C7" s="50"/>
    </row>
    <row r="8" spans="1:3" s="37" customFormat="1" ht="17.100000000000001" customHeight="1">
      <c r="A8" s="59" t="s">
        <v>38</v>
      </c>
      <c r="B8" s="125">
        <f>收支总表!H15</f>
        <v>0</v>
      </c>
      <c r="C8" s="50"/>
    </row>
    <row r="9" spans="1:3" s="37" customFormat="1" ht="17.100000000000001" customHeight="1">
      <c r="A9" s="59" t="s">
        <v>18</v>
      </c>
      <c r="B9" s="125"/>
      <c r="C9" s="50"/>
    </row>
    <row r="10" spans="1:3" s="37" customFormat="1" ht="17.100000000000001" customHeight="1">
      <c r="A10" s="59" t="s">
        <v>20</v>
      </c>
      <c r="B10" s="125"/>
      <c r="C10" s="50"/>
    </row>
    <row r="11" spans="1:3" s="37" customFormat="1" ht="17.100000000000001" customHeight="1">
      <c r="A11" s="59" t="s">
        <v>22</v>
      </c>
      <c r="B11" s="125"/>
      <c r="C11" s="50"/>
    </row>
    <row r="12" spans="1:3" s="37" customFormat="1" ht="17.100000000000001" customHeight="1">
      <c r="A12" s="59" t="s">
        <v>24</v>
      </c>
      <c r="B12" s="125"/>
      <c r="C12" s="50"/>
    </row>
    <row r="13" spans="1:3" s="37" customFormat="1" ht="17.100000000000001" customHeight="1">
      <c r="A13" s="59" t="s">
        <v>26</v>
      </c>
      <c r="B13" s="125"/>
      <c r="C13" s="50"/>
    </row>
    <row r="14" spans="1:3" s="37" customFormat="1" ht="17.100000000000001" customHeight="1">
      <c r="A14" s="59" t="s">
        <v>27</v>
      </c>
      <c r="B14" s="125"/>
      <c r="C14" s="50"/>
    </row>
    <row r="15" spans="1:3" s="37" customFormat="1" ht="17.100000000000001" customHeight="1">
      <c r="A15" s="59"/>
      <c r="B15" s="125"/>
      <c r="C15" s="50"/>
    </row>
    <row r="16" spans="1:3" s="37" customFormat="1" ht="17.100000000000001" customHeight="1">
      <c r="A16" s="59" t="s">
        <v>28</v>
      </c>
      <c r="B16" s="123">
        <v>31435644.960000001</v>
      </c>
      <c r="C16" s="50"/>
    </row>
    <row r="17" spans="1:3" s="37" customFormat="1" ht="17.100000000000001" customHeight="1">
      <c r="A17" s="59" t="s">
        <v>30</v>
      </c>
      <c r="B17" s="125"/>
      <c r="C17" s="50"/>
    </row>
    <row r="18" spans="1:3" s="37" customFormat="1" ht="17.100000000000001" customHeight="1">
      <c r="A18" s="59" t="s">
        <v>32</v>
      </c>
      <c r="B18" s="125"/>
      <c r="C18" s="50"/>
    </row>
    <row r="19" spans="1:3" s="37" customFormat="1" ht="17.100000000000001" customHeight="1">
      <c r="A19" s="59" t="s">
        <v>33</v>
      </c>
      <c r="B19" s="123">
        <v>31435644.960000001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B39" sqref="B39"/>
    </sheetView>
  </sheetViews>
  <sheetFormatPr defaultColWidth="9.875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9" t="s">
        <v>192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5" t="s">
        <v>5</v>
      </c>
      <c r="B4" s="135" t="s">
        <v>7</v>
      </c>
      <c r="C4" s="131" t="s">
        <v>8</v>
      </c>
      <c r="D4" s="131"/>
      <c r="E4" s="131"/>
      <c r="F4" s="131"/>
      <c r="G4" s="137" t="s">
        <v>9</v>
      </c>
      <c r="H4" s="135" t="s">
        <v>10</v>
      </c>
      <c r="I4" s="135" t="s">
        <v>11</v>
      </c>
      <c r="J4" s="131" t="s">
        <v>4</v>
      </c>
    </row>
    <row r="5" spans="1:10" s="111" customFormat="1" ht="31.5" customHeight="1">
      <c r="A5" s="136"/>
      <c r="B5" s="136"/>
      <c r="C5" s="48" t="s">
        <v>12</v>
      </c>
      <c r="D5" s="117" t="s">
        <v>13</v>
      </c>
      <c r="E5" s="117" t="s">
        <v>14</v>
      </c>
      <c r="F5" s="117" t="s">
        <v>15</v>
      </c>
      <c r="G5" s="138"/>
      <c r="H5" s="136"/>
      <c r="I5" s="136"/>
      <c r="J5" s="131"/>
    </row>
    <row r="6" spans="1:10" s="37" customFormat="1" ht="17.100000000000001" customHeight="1">
      <c r="A6" s="59" t="s">
        <v>17</v>
      </c>
      <c r="B6" s="51">
        <f>C6+G6+H6+I6</f>
        <v>31458806.449999999</v>
      </c>
      <c r="C6" s="51">
        <f>D6+E6+F6</f>
        <v>31458806.449999999</v>
      </c>
      <c r="D6" s="51">
        <f>收支总表!F7</f>
        <v>31458806.449999999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31458806.449999999</v>
      </c>
      <c r="C12" s="51">
        <f>C6+C7+C8+C9+C10</f>
        <v>31458806.449999999</v>
      </c>
      <c r="D12" s="51">
        <f t="shared" ref="D12:I12" si="4">D6+D7+D8+D9+D10</f>
        <v>31458806.449999999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31458806.449999999</v>
      </c>
      <c r="C14" s="51">
        <f>C12+C13</f>
        <v>31458806.449999999</v>
      </c>
      <c r="D14" s="51">
        <f t="shared" ref="D14:I14" si="5">D12+D13</f>
        <v>31458806.449999999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B19" sqref="B19"/>
    </sheetView>
  </sheetViews>
  <sheetFormatPr defaultColWidth="9.875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8" t="s">
        <v>193</v>
      </c>
      <c r="B2" s="128"/>
      <c r="C2" s="129"/>
      <c r="D2" s="129"/>
      <c r="E2" s="129"/>
      <c r="F2" s="129"/>
      <c r="G2" s="129"/>
      <c r="H2" s="129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31" t="s">
        <v>2</v>
      </c>
      <c r="B4" s="131"/>
      <c r="C4" s="132" t="s">
        <v>3</v>
      </c>
      <c r="D4" s="133"/>
      <c r="E4" s="133"/>
      <c r="F4" s="133"/>
      <c r="G4" s="134"/>
      <c r="H4" s="131" t="s">
        <v>4</v>
      </c>
    </row>
    <row r="5" spans="1:8" s="111" customFormat="1" ht="17.100000000000001" customHeight="1">
      <c r="A5" s="135" t="s">
        <v>5</v>
      </c>
      <c r="B5" s="135" t="s">
        <v>6</v>
      </c>
      <c r="C5" s="135" t="s">
        <v>5</v>
      </c>
      <c r="D5" s="132" t="s">
        <v>6</v>
      </c>
      <c r="E5" s="133"/>
      <c r="F5" s="133"/>
      <c r="G5" s="134"/>
      <c r="H5" s="131"/>
    </row>
    <row r="6" spans="1:8" s="111" customFormat="1" ht="30.75" customHeight="1">
      <c r="A6" s="136"/>
      <c r="B6" s="136"/>
      <c r="C6" s="136"/>
      <c r="D6" s="48" t="s">
        <v>12</v>
      </c>
      <c r="E6" s="117" t="s">
        <v>13</v>
      </c>
      <c r="F6" s="117" t="s">
        <v>14</v>
      </c>
      <c r="G6" s="117" t="s">
        <v>15</v>
      </c>
      <c r="H6" s="131"/>
    </row>
    <row r="7" spans="1:8" s="37" customFormat="1" ht="15.95" customHeight="1">
      <c r="A7" s="59" t="s">
        <v>16</v>
      </c>
      <c r="B7" s="123">
        <v>31435644.960000001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123">
        <v>31435644.960000001</v>
      </c>
      <c r="C8" s="59" t="s">
        <v>42</v>
      </c>
      <c r="D8" s="125"/>
      <c r="E8" s="125"/>
      <c r="F8" s="118"/>
      <c r="G8" s="118"/>
      <c r="H8" s="50"/>
    </row>
    <row r="9" spans="1:8" s="37" customFormat="1" ht="15.95" customHeight="1">
      <c r="A9" s="59" t="s">
        <v>37</v>
      </c>
      <c r="B9" s="125"/>
      <c r="C9" s="59" t="s">
        <v>43</v>
      </c>
      <c r="D9" s="125">
        <v>23657088.129999999</v>
      </c>
      <c r="E9" s="125">
        <v>23657088.129999999</v>
      </c>
      <c r="F9" s="118"/>
      <c r="G9" s="118"/>
      <c r="H9" s="50"/>
    </row>
    <row r="10" spans="1:8" s="37" customFormat="1" ht="15.95" customHeight="1">
      <c r="A10" s="59" t="s">
        <v>38</v>
      </c>
      <c r="B10" s="125"/>
      <c r="C10" s="59" t="s">
        <v>44</v>
      </c>
      <c r="D10" s="125" t="s">
        <v>45</v>
      </c>
      <c r="E10" s="125" t="s">
        <v>45</v>
      </c>
      <c r="F10" s="118"/>
      <c r="G10" s="118"/>
      <c r="H10" s="50"/>
    </row>
    <row r="11" spans="1:8" s="37" customFormat="1" ht="15.95" customHeight="1">
      <c r="A11" s="59"/>
      <c r="B11" s="125"/>
      <c r="C11" s="59" t="s">
        <v>46</v>
      </c>
      <c r="D11" s="125" t="s">
        <v>45</v>
      </c>
      <c r="E11" s="125" t="s">
        <v>45</v>
      </c>
      <c r="F11" s="118"/>
      <c r="G11" s="118"/>
      <c r="H11" s="50"/>
    </row>
    <row r="12" spans="1:8" s="37" customFormat="1" ht="15.95" customHeight="1">
      <c r="A12" s="59"/>
      <c r="B12" s="125"/>
      <c r="C12" s="59" t="s">
        <v>47</v>
      </c>
      <c r="D12" s="125">
        <v>5317616.08</v>
      </c>
      <c r="E12" s="125">
        <v>5317616.08</v>
      </c>
      <c r="F12" s="118"/>
      <c r="G12" s="118"/>
      <c r="H12" s="50"/>
    </row>
    <row r="13" spans="1:8" s="37" customFormat="1" ht="15.95" customHeight="1">
      <c r="A13" s="59"/>
      <c r="B13" s="125"/>
      <c r="C13" s="59" t="s">
        <v>48</v>
      </c>
      <c r="D13" s="125" t="s">
        <v>45</v>
      </c>
      <c r="E13" s="125" t="s">
        <v>45</v>
      </c>
      <c r="F13" s="118"/>
      <c r="G13" s="118"/>
      <c r="H13" s="50"/>
    </row>
    <row r="14" spans="1:8" s="37" customFormat="1" ht="15.95" customHeight="1">
      <c r="A14" s="59"/>
      <c r="B14" s="125"/>
      <c r="C14" s="59" t="s">
        <v>49</v>
      </c>
      <c r="D14" s="125">
        <v>2484102.2400000002</v>
      </c>
      <c r="E14" s="125">
        <v>2484102.2400000002</v>
      </c>
      <c r="F14" s="118"/>
      <c r="G14" s="118"/>
      <c r="H14" s="50"/>
    </row>
    <row r="15" spans="1:8" s="37" customFormat="1" ht="15.95" customHeight="1">
      <c r="A15" s="59"/>
      <c r="B15" s="125"/>
      <c r="C15" s="59" t="s">
        <v>50</v>
      </c>
      <c r="D15" s="125"/>
      <c r="E15" s="126"/>
      <c r="F15" s="118"/>
      <c r="G15" s="118"/>
      <c r="H15" s="50"/>
    </row>
    <row r="16" spans="1:8" s="37" customFormat="1" ht="15.95" customHeight="1">
      <c r="A16" s="59"/>
      <c r="B16" s="125"/>
      <c r="C16" s="59" t="s">
        <v>51</v>
      </c>
      <c r="D16" s="125"/>
      <c r="E16" s="126"/>
      <c r="F16" s="118"/>
      <c r="G16" s="118"/>
      <c r="H16" s="50"/>
    </row>
    <row r="17" spans="1:8" s="37" customFormat="1" ht="15.95" customHeight="1">
      <c r="A17" s="59"/>
      <c r="B17" s="125"/>
      <c r="C17" s="59" t="s">
        <v>52</v>
      </c>
      <c r="D17" s="125"/>
      <c r="E17" s="126"/>
      <c r="F17" s="118"/>
      <c r="G17" s="118"/>
      <c r="H17" s="50"/>
    </row>
    <row r="18" spans="1:8" s="37" customFormat="1" ht="15.95" customHeight="1">
      <c r="A18" s="59"/>
      <c r="B18" s="125"/>
      <c r="C18" s="59" t="s">
        <v>53</v>
      </c>
      <c r="D18" s="125"/>
      <c r="E18" s="126"/>
      <c r="F18" s="118"/>
      <c r="G18" s="118"/>
      <c r="H18" s="50"/>
    </row>
    <row r="19" spans="1:8" s="37" customFormat="1" ht="15.95" customHeight="1">
      <c r="A19" s="59"/>
      <c r="B19" s="125"/>
      <c r="C19" s="59" t="s">
        <v>54</v>
      </c>
      <c r="D19" s="125"/>
      <c r="E19" s="126"/>
      <c r="F19" s="118"/>
      <c r="G19" s="118"/>
      <c r="H19" s="50"/>
    </row>
    <row r="20" spans="1:8" s="37" customFormat="1" ht="15.95" customHeight="1">
      <c r="A20" s="59"/>
      <c r="B20" s="125"/>
      <c r="C20" s="59" t="s">
        <v>55</v>
      </c>
      <c r="D20" s="125"/>
      <c r="E20" s="126"/>
      <c r="F20" s="118"/>
      <c r="G20" s="118"/>
      <c r="H20" s="50"/>
    </row>
    <row r="21" spans="1:8" s="37" customFormat="1" ht="15.95" customHeight="1">
      <c r="A21" s="59"/>
      <c r="B21" s="125"/>
      <c r="C21" s="59" t="s">
        <v>56</v>
      </c>
      <c r="D21" s="125"/>
      <c r="E21" s="126"/>
      <c r="F21" s="118"/>
      <c r="G21" s="118"/>
      <c r="H21" s="50"/>
    </row>
    <row r="22" spans="1:8" s="37" customFormat="1" ht="15.95" customHeight="1">
      <c r="A22" s="59"/>
      <c r="B22" s="125"/>
      <c r="C22" s="59" t="s">
        <v>57</v>
      </c>
      <c r="D22" s="125"/>
      <c r="E22" s="126"/>
      <c r="F22" s="118"/>
      <c r="G22" s="118"/>
      <c r="H22" s="50"/>
    </row>
    <row r="23" spans="1:8" s="37" customFormat="1" ht="15.95" customHeight="1">
      <c r="A23" s="59"/>
      <c r="B23" s="125"/>
      <c r="C23" s="59" t="s">
        <v>58</v>
      </c>
      <c r="D23" s="125"/>
      <c r="E23" s="126"/>
      <c r="F23" s="118"/>
      <c r="G23" s="118"/>
      <c r="H23" s="50"/>
    </row>
    <row r="24" spans="1:8" s="37" customFormat="1" ht="15.95" customHeight="1">
      <c r="A24" s="59"/>
      <c r="B24" s="125"/>
      <c r="C24" s="37" t="s">
        <v>59</v>
      </c>
      <c r="D24" s="125"/>
      <c r="E24" s="126"/>
      <c r="F24" s="118"/>
      <c r="G24" s="118"/>
      <c r="H24" s="50"/>
    </row>
    <row r="25" spans="1:8" s="37" customFormat="1" ht="15.95" customHeight="1">
      <c r="A25" s="59"/>
      <c r="B25" s="125"/>
      <c r="C25" s="59" t="s">
        <v>60</v>
      </c>
      <c r="D25" s="125"/>
      <c r="E25" s="126"/>
      <c r="F25" s="118"/>
      <c r="G25" s="118"/>
      <c r="H25" s="50"/>
    </row>
    <row r="26" spans="1:8" s="37" customFormat="1" ht="15.95" customHeight="1">
      <c r="A26" s="59"/>
      <c r="B26" s="125"/>
      <c r="C26" s="59" t="s">
        <v>61</v>
      </c>
      <c r="D26" s="125"/>
      <c r="E26" s="126"/>
      <c r="F26" s="118"/>
      <c r="G26" s="118"/>
      <c r="H26" s="50"/>
    </row>
    <row r="27" spans="1:8" s="37" customFormat="1" ht="15.95" customHeight="1">
      <c r="A27" s="59"/>
      <c r="B27" s="125"/>
      <c r="C27" s="59"/>
      <c r="D27" s="125"/>
      <c r="E27" s="126"/>
      <c r="F27" s="118"/>
      <c r="G27" s="118"/>
      <c r="H27" s="50"/>
    </row>
    <row r="28" spans="1:8" s="37" customFormat="1" ht="15.95" customHeight="1">
      <c r="A28" s="59" t="s">
        <v>28</v>
      </c>
      <c r="B28" s="123">
        <v>31435644.960000001</v>
      </c>
      <c r="C28" s="59" t="s">
        <v>29</v>
      </c>
      <c r="D28" s="123">
        <v>31458806.449999999</v>
      </c>
      <c r="E28" s="123">
        <v>31458806.449999999</v>
      </c>
      <c r="F28" s="60"/>
      <c r="G28" s="60"/>
      <c r="H28" s="60"/>
    </row>
    <row r="29" spans="1:8" s="37" customFormat="1" ht="15.95" customHeight="1">
      <c r="A29" s="59"/>
      <c r="B29" s="125"/>
      <c r="C29" s="59" t="s">
        <v>31</v>
      </c>
      <c r="D29" s="125"/>
      <c r="E29" s="126"/>
      <c r="F29" s="118"/>
      <c r="G29" s="118"/>
      <c r="H29" s="50"/>
    </row>
    <row r="30" spans="1:8" s="37" customFormat="1" ht="15.95" customHeight="1">
      <c r="A30" s="59" t="s">
        <v>33</v>
      </c>
      <c r="B30" s="123">
        <v>31435644.960000001</v>
      </c>
      <c r="C30" s="59" t="s">
        <v>34</v>
      </c>
      <c r="D30" s="123">
        <v>31458806.449999999</v>
      </c>
      <c r="E30" s="123">
        <v>31458806.449999999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D34" sqref="D34"/>
    </sheetView>
  </sheetViews>
  <sheetFormatPr defaultColWidth="9.875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62</v>
      </c>
      <c r="G1" s="99"/>
    </row>
    <row r="2" spans="1:7" ht="21.75">
      <c r="A2" s="140" t="s">
        <v>194</v>
      </c>
      <c r="B2" s="140"/>
      <c r="C2" s="140"/>
      <c r="D2" s="140"/>
      <c r="E2" s="140"/>
      <c r="F2" s="140"/>
      <c r="G2" s="140"/>
    </row>
    <row r="3" spans="1:7" ht="17.100000000000001" customHeight="1">
      <c r="B3" s="100"/>
      <c r="C3" s="101"/>
      <c r="D3" s="102"/>
      <c r="E3" s="103"/>
      <c r="F3" s="103"/>
      <c r="G3" s="104" t="s">
        <v>63</v>
      </c>
    </row>
    <row r="4" spans="1:7" s="97" customFormat="1" ht="17.100000000000001" customHeight="1">
      <c r="A4" s="141" t="s">
        <v>64</v>
      </c>
      <c r="B4" s="141" t="s">
        <v>65</v>
      </c>
      <c r="C4" s="141"/>
      <c r="D4" s="145" t="s">
        <v>66</v>
      </c>
      <c r="E4" s="145" t="s">
        <v>67</v>
      </c>
      <c r="F4" s="145" t="s">
        <v>68</v>
      </c>
      <c r="G4" s="141" t="s">
        <v>4</v>
      </c>
    </row>
    <row r="5" spans="1:7" s="97" customFormat="1" ht="17.100000000000001" customHeight="1">
      <c r="A5" s="141"/>
      <c r="B5" s="105" t="s">
        <v>69</v>
      </c>
      <c r="C5" s="106" t="s">
        <v>70</v>
      </c>
      <c r="D5" s="145"/>
      <c r="E5" s="145"/>
      <c r="F5" s="145"/>
      <c r="G5" s="141"/>
    </row>
    <row r="6" spans="1:7" s="97" customFormat="1" ht="17.100000000000001" customHeight="1">
      <c r="A6" s="14"/>
      <c r="B6" s="142" t="s">
        <v>7</v>
      </c>
      <c r="C6" s="143"/>
      <c r="D6" s="107">
        <v>31435644.960000001</v>
      </c>
      <c r="E6" s="107">
        <v>31435644.960000001</v>
      </c>
      <c r="F6" s="107"/>
      <c r="G6" s="108"/>
    </row>
    <row r="7" spans="1:7" ht="17.100000000000001" customHeight="1">
      <c r="A7" s="109">
        <v>1</v>
      </c>
      <c r="B7" s="35">
        <v>2050203</v>
      </c>
      <c r="C7" s="110" t="s">
        <v>71</v>
      </c>
      <c r="D7" s="107">
        <v>23633926.640000001</v>
      </c>
      <c r="E7" s="107">
        <v>23633926.640000001</v>
      </c>
      <c r="F7" s="107"/>
      <c r="G7" s="51"/>
    </row>
    <row r="8" spans="1:7" ht="17.100000000000001" customHeight="1">
      <c r="A8" s="109">
        <v>2</v>
      </c>
      <c r="B8" s="35">
        <v>2080502</v>
      </c>
      <c r="C8" s="110" t="s">
        <v>72</v>
      </c>
      <c r="D8" s="107">
        <v>1127587.6000000001</v>
      </c>
      <c r="E8" s="107">
        <v>1127587.6000000001</v>
      </c>
      <c r="F8" s="107"/>
      <c r="G8" s="51"/>
    </row>
    <row r="9" spans="1:7" ht="17.100000000000001" customHeight="1">
      <c r="A9" s="109">
        <v>3</v>
      </c>
      <c r="B9" s="35" t="s">
        <v>73</v>
      </c>
      <c r="C9" s="110" t="s">
        <v>74</v>
      </c>
      <c r="D9" s="107">
        <v>2793352.32</v>
      </c>
      <c r="E9" s="107">
        <v>2793352.32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75</v>
      </c>
      <c r="D10" s="107">
        <v>1396676.16</v>
      </c>
      <c r="E10" s="107">
        <v>1396676.16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76</v>
      </c>
      <c r="D11" s="107">
        <v>2484102.2400000002</v>
      </c>
      <c r="E11" s="107">
        <v>2484102.2400000002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4" t="s">
        <v>77</v>
      </c>
      <c r="B17" s="144"/>
      <c r="C17" s="144"/>
      <c r="D17" s="144"/>
      <c r="E17" s="144"/>
      <c r="F17" s="144"/>
      <c r="G17" s="14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A2" sqref="A2:E2"/>
    </sheetView>
  </sheetViews>
  <sheetFormatPr defaultColWidth="9.875" defaultRowHeight="13.5"/>
  <cols>
    <col min="1" max="1" width="7.875" style="81" customWidth="1"/>
    <col min="2" max="2" width="16.5" style="81" customWidth="1"/>
    <col min="3" max="3" width="40.625" style="81" customWidth="1"/>
    <col min="4" max="4" width="17" style="82" customWidth="1"/>
    <col min="5" max="5" width="15.75" style="81" customWidth="1"/>
    <col min="6" max="251" width="9" style="83"/>
    <col min="252" max="256" width="33.25" style="83" customWidth="1"/>
    <col min="257" max="507" width="9" style="83"/>
    <col min="508" max="512" width="33.25" style="83" customWidth="1"/>
    <col min="513" max="763" width="9" style="83"/>
    <col min="764" max="768" width="33.25" style="83" customWidth="1"/>
    <col min="769" max="1019" width="9" style="83"/>
    <col min="1020" max="1024" width="33.25" style="83" customWidth="1"/>
    <col min="1025" max="1275" width="9" style="83"/>
    <col min="1276" max="1280" width="33.25" style="83" customWidth="1"/>
    <col min="1281" max="1531" width="9" style="83"/>
    <col min="1532" max="1536" width="33.25" style="83" customWidth="1"/>
    <col min="1537" max="1787" width="9" style="83"/>
    <col min="1788" max="1792" width="33.25" style="83" customWidth="1"/>
    <col min="1793" max="2043" width="9" style="83"/>
    <col min="2044" max="2048" width="33.25" style="83" customWidth="1"/>
    <col min="2049" max="2299" width="9" style="83"/>
    <col min="2300" max="2304" width="33.25" style="83" customWidth="1"/>
    <col min="2305" max="2555" width="9" style="83"/>
    <col min="2556" max="2560" width="33.25" style="83" customWidth="1"/>
    <col min="2561" max="2811" width="9" style="83"/>
    <col min="2812" max="2816" width="33.25" style="83" customWidth="1"/>
    <col min="2817" max="3067" width="9" style="83"/>
    <col min="3068" max="3072" width="33.25" style="83" customWidth="1"/>
    <col min="3073" max="3323" width="9" style="83"/>
    <col min="3324" max="3328" width="33.25" style="83" customWidth="1"/>
    <col min="3329" max="3579" width="9" style="83"/>
    <col min="3580" max="3584" width="33.25" style="83" customWidth="1"/>
    <col min="3585" max="3835" width="9" style="83"/>
    <col min="3836" max="3840" width="33.25" style="83" customWidth="1"/>
    <col min="3841" max="4091" width="9" style="83"/>
    <col min="4092" max="4096" width="33.25" style="83" customWidth="1"/>
    <col min="4097" max="4347" width="9" style="83"/>
    <col min="4348" max="4352" width="33.25" style="83" customWidth="1"/>
    <col min="4353" max="4603" width="9" style="83"/>
    <col min="4604" max="4608" width="33.25" style="83" customWidth="1"/>
    <col min="4609" max="4859" width="9" style="83"/>
    <col min="4860" max="4864" width="33.25" style="83" customWidth="1"/>
    <col min="4865" max="5115" width="9" style="83"/>
    <col min="5116" max="5120" width="33.25" style="83" customWidth="1"/>
    <col min="5121" max="5371" width="9" style="83"/>
    <col min="5372" max="5376" width="33.25" style="83" customWidth="1"/>
    <col min="5377" max="5627" width="9" style="83"/>
    <col min="5628" max="5632" width="33.25" style="83" customWidth="1"/>
    <col min="5633" max="5883" width="9" style="83"/>
    <col min="5884" max="5888" width="33.25" style="83" customWidth="1"/>
    <col min="5889" max="6139" width="9" style="83"/>
    <col min="6140" max="6144" width="33.25" style="83" customWidth="1"/>
    <col min="6145" max="6395" width="9" style="83"/>
    <col min="6396" max="6400" width="33.25" style="83" customWidth="1"/>
    <col min="6401" max="6651" width="9" style="83"/>
    <col min="6652" max="6656" width="33.25" style="83" customWidth="1"/>
    <col min="6657" max="6907" width="9" style="83"/>
    <col min="6908" max="6912" width="33.25" style="83" customWidth="1"/>
    <col min="6913" max="7163" width="9" style="83"/>
    <col min="7164" max="7168" width="33.25" style="83" customWidth="1"/>
    <col min="7169" max="7419" width="9" style="83"/>
    <col min="7420" max="7424" width="33.25" style="83" customWidth="1"/>
    <col min="7425" max="7675" width="9" style="83"/>
    <col min="7676" max="7680" width="33.25" style="83" customWidth="1"/>
    <col min="7681" max="7931" width="9" style="83"/>
    <col min="7932" max="7936" width="33.25" style="83" customWidth="1"/>
    <col min="7937" max="8187" width="9" style="83"/>
    <col min="8188" max="8192" width="33.25" style="83" customWidth="1"/>
    <col min="8193" max="8443" width="9" style="83"/>
    <col min="8444" max="8448" width="33.25" style="83" customWidth="1"/>
    <col min="8449" max="8699" width="9" style="83"/>
    <col min="8700" max="8704" width="33.25" style="83" customWidth="1"/>
    <col min="8705" max="8955" width="9" style="83"/>
    <col min="8956" max="8960" width="33.25" style="83" customWidth="1"/>
    <col min="8961" max="9211" width="9" style="83"/>
    <col min="9212" max="9216" width="33.25" style="83" customWidth="1"/>
    <col min="9217" max="9467" width="9" style="83"/>
    <col min="9468" max="9472" width="33.25" style="83" customWidth="1"/>
    <col min="9473" max="9723" width="9" style="83"/>
    <col min="9724" max="9728" width="33.25" style="83" customWidth="1"/>
    <col min="9729" max="9979" width="9" style="83"/>
    <col min="9980" max="9984" width="33.25" style="83" customWidth="1"/>
    <col min="9985" max="10235" width="9" style="83"/>
    <col min="10236" max="10240" width="33.25" style="83" customWidth="1"/>
    <col min="10241" max="10491" width="9" style="83"/>
    <col min="10492" max="10496" width="33.25" style="83" customWidth="1"/>
    <col min="10497" max="10747" width="9" style="83"/>
    <col min="10748" max="10752" width="33.25" style="83" customWidth="1"/>
    <col min="10753" max="11003" width="9" style="83"/>
    <col min="11004" max="11008" width="33.25" style="83" customWidth="1"/>
    <col min="11009" max="11259" width="9" style="83"/>
    <col min="11260" max="11264" width="33.25" style="83" customWidth="1"/>
    <col min="11265" max="11515" width="9" style="83"/>
    <col min="11516" max="11520" width="33.25" style="83" customWidth="1"/>
    <col min="11521" max="11771" width="9" style="83"/>
    <col min="11772" max="11776" width="33.25" style="83" customWidth="1"/>
    <col min="11777" max="12027" width="9" style="83"/>
    <col min="12028" max="12032" width="33.25" style="83" customWidth="1"/>
    <col min="12033" max="12283" width="9" style="83"/>
    <col min="12284" max="12288" width="33.25" style="83" customWidth="1"/>
    <col min="12289" max="12539" width="9" style="83"/>
    <col min="12540" max="12544" width="33.25" style="83" customWidth="1"/>
    <col min="12545" max="12795" width="9" style="83"/>
    <col min="12796" max="12800" width="33.25" style="83" customWidth="1"/>
    <col min="12801" max="13051" width="9" style="83"/>
    <col min="13052" max="13056" width="33.25" style="83" customWidth="1"/>
    <col min="13057" max="13307" width="9" style="83"/>
    <col min="13308" max="13312" width="33.25" style="83" customWidth="1"/>
    <col min="13313" max="13563" width="9" style="83"/>
    <col min="13564" max="13568" width="33.25" style="83" customWidth="1"/>
    <col min="13569" max="13819" width="9" style="83"/>
    <col min="13820" max="13824" width="33.25" style="83" customWidth="1"/>
    <col min="13825" max="14075" width="9" style="83"/>
    <col min="14076" max="14080" width="33.25" style="83" customWidth="1"/>
    <col min="14081" max="14331" width="9" style="83"/>
    <col min="14332" max="14336" width="33.25" style="83" customWidth="1"/>
    <col min="14337" max="14587" width="9" style="83"/>
    <col min="14588" max="14592" width="33.25" style="83" customWidth="1"/>
    <col min="14593" max="14843" width="9" style="83"/>
    <col min="14844" max="14848" width="33.25" style="83" customWidth="1"/>
    <col min="14849" max="15099" width="9" style="83"/>
    <col min="15100" max="15104" width="33.25" style="83" customWidth="1"/>
    <col min="15105" max="15355" width="9" style="83"/>
    <col min="15356" max="15360" width="33.25" style="83" customWidth="1"/>
    <col min="15361" max="15611" width="9" style="83"/>
    <col min="15612" max="15616" width="33.25" style="83" customWidth="1"/>
    <col min="15617" max="15867" width="9" style="83"/>
    <col min="15868" max="15872" width="33.25" style="83" customWidth="1"/>
    <col min="15873" max="16123" width="9" style="83"/>
    <col min="16124" max="16128" width="33.25" style="83" customWidth="1"/>
    <col min="16129" max="16384" width="9" style="83"/>
  </cols>
  <sheetData>
    <row r="1" spans="1:5">
      <c r="A1" s="84" t="s">
        <v>78</v>
      </c>
      <c r="B1" s="85"/>
      <c r="C1" s="85" t="s">
        <v>45</v>
      </c>
      <c r="D1" s="86"/>
    </row>
    <row r="2" spans="1:5" ht="24" customHeight="1">
      <c r="A2" s="146" t="s">
        <v>195</v>
      </c>
      <c r="B2" s="146"/>
      <c r="C2" s="146"/>
      <c r="D2" s="146"/>
      <c r="E2" s="146"/>
    </row>
    <row r="3" spans="1:5" ht="17.100000000000001" customHeight="1">
      <c r="B3" s="85" t="s">
        <v>45</v>
      </c>
      <c r="C3" s="85" t="s">
        <v>45</v>
      </c>
      <c r="D3" s="86"/>
      <c r="E3" s="87" t="s">
        <v>63</v>
      </c>
    </row>
    <row r="4" spans="1:5" s="80" customFormat="1" ht="17.100000000000001" customHeight="1">
      <c r="A4" s="147" t="s">
        <v>64</v>
      </c>
      <c r="B4" s="147" t="s">
        <v>79</v>
      </c>
      <c r="C4" s="147"/>
      <c r="D4" s="149" t="s">
        <v>80</v>
      </c>
      <c r="E4" s="147" t="s">
        <v>4</v>
      </c>
    </row>
    <row r="5" spans="1:5" s="80" customFormat="1" ht="17.100000000000001" customHeight="1">
      <c r="A5" s="147"/>
      <c r="B5" s="88" t="s">
        <v>69</v>
      </c>
      <c r="C5" s="88" t="s">
        <v>70</v>
      </c>
      <c r="D5" s="150"/>
      <c r="E5" s="147"/>
    </row>
    <row r="6" spans="1:5" ht="17.100000000000001" customHeight="1">
      <c r="A6" s="89"/>
      <c r="B6" s="90" t="s">
        <v>7</v>
      </c>
      <c r="C6" s="90"/>
      <c r="D6" s="91">
        <v>31435644.960000001</v>
      </c>
      <c r="E6" s="89"/>
    </row>
    <row r="7" spans="1:5" ht="17.100000000000001" customHeight="1">
      <c r="A7" s="92">
        <v>1</v>
      </c>
      <c r="B7" s="93">
        <v>30101</v>
      </c>
      <c r="C7" s="94" t="s">
        <v>81</v>
      </c>
      <c r="D7" s="91">
        <v>5243108.4000000004</v>
      </c>
      <c r="E7" s="89"/>
    </row>
    <row r="8" spans="1:5" ht="17.100000000000001" customHeight="1">
      <c r="A8" s="92">
        <v>2</v>
      </c>
      <c r="B8" s="93">
        <v>30102</v>
      </c>
      <c r="C8" s="94" t="s">
        <v>82</v>
      </c>
      <c r="D8" s="95">
        <v>626746</v>
      </c>
      <c r="E8" s="89"/>
    </row>
    <row r="9" spans="1:5" ht="17.100000000000001" customHeight="1">
      <c r="A9" s="92">
        <v>3</v>
      </c>
      <c r="B9" s="93">
        <v>30103</v>
      </c>
      <c r="C9" s="94" t="s">
        <v>83</v>
      </c>
      <c r="D9" s="91"/>
      <c r="E9" s="89"/>
    </row>
    <row r="10" spans="1:5" ht="17.100000000000001" customHeight="1">
      <c r="A10" s="92">
        <v>4</v>
      </c>
      <c r="B10" s="93">
        <v>30107</v>
      </c>
      <c r="C10" s="94" t="s">
        <v>84</v>
      </c>
      <c r="D10" s="95">
        <v>12076589.199999999</v>
      </c>
      <c r="E10" s="89"/>
    </row>
    <row r="11" spans="1:5" ht="17.100000000000001" customHeight="1">
      <c r="A11" s="92">
        <v>5</v>
      </c>
      <c r="B11" s="93">
        <v>30108</v>
      </c>
      <c r="C11" s="94" t="s">
        <v>85</v>
      </c>
      <c r="D11" s="95">
        <v>2793352.32</v>
      </c>
      <c r="E11" s="89"/>
    </row>
    <row r="12" spans="1:5" ht="17.100000000000001" customHeight="1">
      <c r="A12" s="92">
        <v>6</v>
      </c>
      <c r="B12" s="93">
        <v>30109</v>
      </c>
      <c r="C12" s="94" t="s">
        <v>86</v>
      </c>
      <c r="D12" s="95">
        <v>1396676.16</v>
      </c>
      <c r="E12" s="89"/>
    </row>
    <row r="13" spans="1:5" ht="17.100000000000001" customHeight="1">
      <c r="A13" s="92">
        <v>7</v>
      </c>
      <c r="B13" s="93">
        <v>30110</v>
      </c>
      <c r="C13" s="94" t="s">
        <v>87</v>
      </c>
      <c r="D13" s="95">
        <v>2484102.2400000002</v>
      </c>
      <c r="E13" s="89"/>
    </row>
    <row r="14" spans="1:5" ht="17.100000000000001" customHeight="1">
      <c r="A14" s="92">
        <v>8</v>
      </c>
      <c r="B14" s="93">
        <v>30111</v>
      </c>
      <c r="C14" s="94" t="s">
        <v>88</v>
      </c>
      <c r="D14" s="91"/>
      <c r="E14" s="89"/>
    </row>
    <row r="15" spans="1:5" ht="17.100000000000001" customHeight="1">
      <c r="A15" s="92">
        <v>9</v>
      </c>
      <c r="B15" s="93">
        <v>30112</v>
      </c>
      <c r="C15" s="94" t="s">
        <v>89</v>
      </c>
      <c r="D15" s="95">
        <v>192133.13</v>
      </c>
      <c r="E15" s="89"/>
    </row>
    <row r="16" spans="1:5" ht="17.100000000000001" customHeight="1">
      <c r="A16" s="92">
        <v>10</v>
      </c>
      <c r="B16" s="93">
        <v>30113</v>
      </c>
      <c r="C16" s="94" t="s">
        <v>90</v>
      </c>
      <c r="D16" s="95">
        <v>2392020</v>
      </c>
      <c r="E16" s="89"/>
    </row>
    <row r="17" spans="1:5" ht="17.100000000000001" customHeight="1">
      <c r="A17" s="92">
        <v>11</v>
      </c>
      <c r="B17" s="93">
        <v>30114</v>
      </c>
      <c r="C17" s="94" t="s">
        <v>91</v>
      </c>
      <c r="D17" s="91"/>
      <c r="E17" s="89"/>
    </row>
    <row r="18" spans="1:5" ht="17.100000000000001" customHeight="1">
      <c r="A18" s="92">
        <v>12</v>
      </c>
      <c r="B18" s="93">
        <v>30199</v>
      </c>
      <c r="C18" s="94" t="s">
        <v>92</v>
      </c>
      <c r="D18" s="91"/>
      <c r="E18" s="89"/>
    </row>
    <row r="19" spans="1:5" ht="17.100000000000001" customHeight="1">
      <c r="A19" s="92">
        <v>13</v>
      </c>
      <c r="B19" s="93">
        <v>30201</v>
      </c>
      <c r="C19" s="94" t="s">
        <v>93</v>
      </c>
      <c r="D19" s="91"/>
      <c r="E19" s="89"/>
    </row>
    <row r="20" spans="1:5" ht="17.100000000000001" customHeight="1">
      <c r="A20" s="92">
        <v>14</v>
      </c>
      <c r="B20" s="93">
        <v>30204</v>
      </c>
      <c r="C20" s="94" t="s">
        <v>94</v>
      </c>
      <c r="D20" s="91"/>
      <c r="E20" s="89"/>
    </row>
    <row r="21" spans="1:5" ht="17.100000000000001" customHeight="1">
      <c r="A21" s="92">
        <v>15</v>
      </c>
      <c r="B21" s="93">
        <v>30206</v>
      </c>
      <c r="C21" s="94" t="s">
        <v>95</v>
      </c>
      <c r="D21" s="91"/>
      <c r="E21" s="89"/>
    </row>
    <row r="22" spans="1:5" ht="17.100000000000001" customHeight="1">
      <c r="A22" s="92">
        <v>16</v>
      </c>
      <c r="B22" s="93">
        <v>30207</v>
      </c>
      <c r="C22" s="94" t="s">
        <v>96</v>
      </c>
      <c r="D22" s="91"/>
      <c r="E22" s="89"/>
    </row>
    <row r="23" spans="1:5" ht="17.100000000000001" customHeight="1">
      <c r="A23" s="92">
        <v>17</v>
      </c>
      <c r="B23" s="93">
        <v>30208</v>
      </c>
      <c r="C23" s="94" t="s">
        <v>97</v>
      </c>
      <c r="D23" s="95">
        <v>900488.8</v>
      </c>
      <c r="E23" s="89"/>
    </row>
    <row r="24" spans="1:5" ht="17.100000000000001" customHeight="1">
      <c r="A24" s="92">
        <v>18</v>
      </c>
      <c r="B24" s="93">
        <v>30228</v>
      </c>
      <c r="C24" s="94" t="s">
        <v>98</v>
      </c>
      <c r="D24" s="95">
        <v>257068.71</v>
      </c>
      <c r="E24" s="89"/>
    </row>
    <row r="25" spans="1:5" ht="17.100000000000001" customHeight="1">
      <c r="A25" s="92">
        <v>19</v>
      </c>
      <c r="B25" s="93">
        <v>30229</v>
      </c>
      <c r="C25" s="94" t="s">
        <v>99</v>
      </c>
      <c r="D25" s="95">
        <v>441000</v>
      </c>
      <c r="E25" s="89"/>
    </row>
    <row r="26" spans="1:5" ht="17.100000000000001" customHeight="1">
      <c r="A26" s="92">
        <v>20</v>
      </c>
      <c r="B26" s="93">
        <v>30239</v>
      </c>
      <c r="C26" s="94" t="s">
        <v>100</v>
      </c>
      <c r="D26" s="91"/>
      <c r="E26" s="89"/>
    </row>
    <row r="27" spans="1:5" ht="17.100000000000001" customHeight="1">
      <c r="A27" s="92">
        <v>21</v>
      </c>
      <c r="B27" s="93">
        <v>30216</v>
      </c>
      <c r="C27" s="94" t="s">
        <v>101</v>
      </c>
      <c r="D27" s="95">
        <v>47250</v>
      </c>
      <c r="E27" s="89"/>
    </row>
    <row r="28" spans="1:5" ht="17.100000000000001" customHeight="1">
      <c r="A28" s="92">
        <v>22</v>
      </c>
      <c r="B28" s="93">
        <v>30203</v>
      </c>
      <c r="C28" s="94" t="s">
        <v>102</v>
      </c>
      <c r="D28" s="91"/>
      <c r="E28" s="89"/>
    </row>
    <row r="29" spans="1:5" ht="17.100000000000001" customHeight="1">
      <c r="A29" s="92">
        <v>23</v>
      </c>
      <c r="B29" s="93">
        <v>30227</v>
      </c>
      <c r="C29" s="94" t="s">
        <v>103</v>
      </c>
      <c r="D29" s="91"/>
      <c r="E29" s="89"/>
    </row>
    <row r="30" spans="1:5" ht="17.100000000000001" customHeight="1">
      <c r="A30" s="92">
        <v>24</v>
      </c>
      <c r="B30" s="93">
        <v>30217</v>
      </c>
      <c r="C30" s="94" t="s">
        <v>104</v>
      </c>
      <c r="D30" s="91"/>
      <c r="E30" s="89"/>
    </row>
    <row r="31" spans="1:5" ht="17.100000000000001" customHeight="1">
      <c r="A31" s="92">
        <v>25</v>
      </c>
      <c r="B31" s="93">
        <v>30231</v>
      </c>
      <c r="C31" s="94" t="s">
        <v>105</v>
      </c>
      <c r="D31" s="91">
        <v>27000</v>
      </c>
      <c r="E31" s="89"/>
    </row>
    <row r="32" spans="1:5" ht="17.100000000000001" customHeight="1">
      <c r="A32" s="92">
        <v>26</v>
      </c>
      <c r="B32" s="93">
        <v>30213</v>
      </c>
      <c r="C32" s="94" t="s">
        <v>106</v>
      </c>
      <c r="D32" s="95">
        <v>293182.40000000002</v>
      </c>
      <c r="E32" s="89"/>
    </row>
    <row r="33" spans="1:5" ht="17.100000000000001" customHeight="1">
      <c r="A33" s="92">
        <v>27</v>
      </c>
      <c r="B33" s="93">
        <v>30299</v>
      </c>
      <c r="C33" s="94" t="s">
        <v>107</v>
      </c>
      <c r="D33" s="95">
        <v>1136800</v>
      </c>
      <c r="E33" s="89"/>
    </row>
    <row r="34" spans="1:5" ht="17.100000000000001" customHeight="1">
      <c r="A34" s="92">
        <v>28</v>
      </c>
      <c r="B34" s="93">
        <v>31002</v>
      </c>
      <c r="C34" s="94" t="s">
        <v>108</v>
      </c>
      <c r="D34" s="91"/>
      <c r="E34" s="89"/>
    </row>
    <row r="35" spans="1:5" ht="17.100000000000001" customHeight="1">
      <c r="A35" s="92">
        <v>29</v>
      </c>
      <c r="B35" s="93">
        <v>30305</v>
      </c>
      <c r="C35" s="94" t="s">
        <v>109</v>
      </c>
      <c r="D35" s="95">
        <v>14940</v>
      </c>
      <c r="E35" s="89"/>
    </row>
    <row r="36" spans="1:5" ht="17.100000000000001" customHeight="1">
      <c r="A36" s="92">
        <v>30</v>
      </c>
      <c r="B36" s="93">
        <v>30302</v>
      </c>
      <c r="C36" s="94" t="s">
        <v>110</v>
      </c>
      <c r="D36" s="95">
        <v>1112647.6000000001</v>
      </c>
      <c r="E36" s="89"/>
    </row>
    <row r="37" spans="1:5" ht="17.100000000000001" customHeight="1">
      <c r="A37" s="92">
        <v>31</v>
      </c>
      <c r="B37" s="93">
        <v>30399</v>
      </c>
      <c r="C37" s="94" t="s">
        <v>111</v>
      </c>
      <c r="D37" s="96">
        <v>540</v>
      </c>
      <c r="E37" s="89"/>
    </row>
    <row r="38" spans="1:5" ht="17.100000000000001" customHeight="1">
      <c r="A38" s="148" t="s">
        <v>112</v>
      </c>
      <c r="B38" s="148"/>
      <c r="C38" s="148"/>
      <c r="D38" s="148"/>
      <c r="E38" s="148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H35" sqref="H35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113</v>
      </c>
      <c r="G1" s="70"/>
    </row>
    <row r="2" spans="1:9" ht="51" customHeight="1">
      <c r="B2" s="152" t="s">
        <v>196</v>
      </c>
      <c r="C2" s="152"/>
      <c r="D2" s="152"/>
      <c r="E2" s="152"/>
      <c r="F2" s="152"/>
      <c r="G2" s="152"/>
    </row>
    <row r="3" spans="1:9" ht="17.100000000000001" customHeight="1">
      <c r="B3" s="71"/>
      <c r="C3" s="71"/>
      <c r="D3" s="71"/>
      <c r="E3" s="71"/>
      <c r="F3" s="71"/>
      <c r="H3" s="72" t="s">
        <v>63</v>
      </c>
    </row>
    <row r="4" spans="1:9" s="66" customFormat="1" ht="17.100000000000001" customHeight="1">
      <c r="A4" s="151" t="s">
        <v>114</v>
      </c>
      <c r="B4" s="151" t="s">
        <v>7</v>
      </c>
      <c r="C4" s="151" t="s">
        <v>115</v>
      </c>
      <c r="D4" s="151" t="s">
        <v>104</v>
      </c>
      <c r="E4" s="151" t="s">
        <v>116</v>
      </c>
      <c r="F4" s="151"/>
      <c r="G4" s="151"/>
      <c r="H4" s="151" t="s">
        <v>4</v>
      </c>
      <c r="I4" s="79"/>
    </row>
    <row r="5" spans="1:9" s="66" customFormat="1" ht="17.100000000000001" customHeight="1">
      <c r="A5" s="151"/>
      <c r="B5" s="151"/>
      <c r="C5" s="151"/>
      <c r="D5" s="151"/>
      <c r="E5" s="73" t="s">
        <v>117</v>
      </c>
      <c r="F5" s="73" t="s">
        <v>118</v>
      </c>
      <c r="G5" s="73" t="s">
        <v>119</v>
      </c>
      <c r="H5" s="151"/>
      <c r="I5" s="79"/>
    </row>
    <row r="6" spans="1:9" ht="17.100000000000001" customHeight="1">
      <c r="A6" s="74">
        <v>2023</v>
      </c>
      <c r="B6" s="75">
        <v>27000</v>
      </c>
      <c r="C6" s="75"/>
      <c r="D6" s="76"/>
      <c r="E6" s="75">
        <v>27000</v>
      </c>
      <c r="F6" s="75"/>
      <c r="G6" s="77">
        <v>27000</v>
      </c>
      <c r="H6" s="78"/>
    </row>
    <row r="7" spans="1:9" ht="45" customHeight="1">
      <c r="A7" s="153" t="s">
        <v>120</v>
      </c>
      <c r="B7" s="153"/>
      <c r="C7" s="153"/>
      <c r="D7" s="153"/>
      <c r="E7" s="153"/>
      <c r="F7" s="153"/>
      <c r="G7" s="153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.875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121</v>
      </c>
      <c r="G1" s="42"/>
    </row>
    <row r="2" spans="1:8" ht="22.5">
      <c r="A2" s="154" t="s">
        <v>197</v>
      </c>
      <c r="B2" s="154"/>
      <c r="C2" s="154"/>
      <c r="D2" s="154"/>
      <c r="E2" s="154"/>
      <c r="F2" s="154"/>
      <c r="G2" s="154"/>
    </row>
    <row r="3" spans="1:8" ht="17.100000000000001" customHeight="1">
      <c r="B3" s="43"/>
      <c r="C3" s="44"/>
      <c r="D3" s="44"/>
      <c r="E3" s="45"/>
      <c r="F3" s="45"/>
      <c r="G3" s="46" t="s">
        <v>63</v>
      </c>
    </row>
    <row r="4" spans="1:8" s="36" customFormat="1" ht="17.100000000000001" customHeight="1">
      <c r="A4" s="159" t="s">
        <v>64</v>
      </c>
      <c r="B4" s="155" t="s">
        <v>65</v>
      </c>
      <c r="C4" s="155"/>
      <c r="D4" s="131" t="s">
        <v>66</v>
      </c>
      <c r="E4" s="131" t="s">
        <v>67</v>
      </c>
      <c r="F4" s="131" t="s">
        <v>68</v>
      </c>
      <c r="G4" s="159" t="s">
        <v>4</v>
      </c>
    </row>
    <row r="5" spans="1:8" s="36" customFormat="1" ht="17.100000000000001" customHeight="1">
      <c r="A5" s="159"/>
      <c r="B5" s="47" t="s">
        <v>69</v>
      </c>
      <c r="C5" s="49" t="s">
        <v>70</v>
      </c>
      <c r="D5" s="131"/>
      <c r="E5" s="131"/>
      <c r="F5" s="131"/>
      <c r="G5" s="159"/>
    </row>
    <row r="6" spans="1:8" s="37" customFormat="1" ht="17.100000000000001" customHeight="1">
      <c r="A6" s="50"/>
      <c r="B6" s="156" t="s">
        <v>7</v>
      </c>
      <c r="C6" s="157"/>
      <c r="D6" s="51">
        <f t="shared" ref="D6:F6" si="0">SUM(D7:D11)</f>
        <v>0</v>
      </c>
      <c r="E6" s="51">
        <f t="shared" si="0"/>
        <v>0</v>
      </c>
      <c r="F6" s="51">
        <f t="shared" si="0"/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 t="shared" ref="D8:D11" si="1"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 t="shared" si="1"/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 t="shared" si="1"/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 t="shared" si="1"/>
        <v>0</v>
      </c>
      <c r="E11" s="64"/>
      <c r="F11" s="65"/>
      <c r="G11" s="63"/>
      <c r="H11" s="53"/>
    </row>
    <row r="12" spans="1:8" ht="17.100000000000001" customHeight="1">
      <c r="A12" s="158" t="s">
        <v>122</v>
      </c>
      <c r="B12" s="158"/>
      <c r="C12" s="158"/>
      <c r="D12" s="158"/>
      <c r="E12" s="158"/>
      <c r="F12" s="158"/>
      <c r="G12" s="158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L31" sqref="L31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123</v>
      </c>
      <c r="F1" s="27"/>
    </row>
    <row r="2" spans="1:6" ht="22.5">
      <c r="A2" s="160" t="s">
        <v>198</v>
      </c>
      <c r="B2" s="160"/>
      <c r="C2" s="160"/>
      <c r="D2" s="160"/>
      <c r="E2" s="160"/>
      <c r="F2" s="160"/>
    </row>
    <row r="3" spans="1:6">
      <c r="B3" s="28"/>
      <c r="C3" s="29"/>
      <c r="D3" s="29"/>
      <c r="E3" s="161" t="s">
        <v>124</v>
      </c>
      <c r="F3" s="161"/>
    </row>
    <row r="4" spans="1:6" ht="17.25" customHeight="1">
      <c r="A4" s="165" t="s">
        <v>64</v>
      </c>
      <c r="B4" s="166" t="s">
        <v>125</v>
      </c>
      <c r="C4" s="30"/>
      <c r="D4" s="162" t="s">
        <v>126</v>
      </c>
      <c r="E4" s="163"/>
      <c r="F4" s="164"/>
    </row>
    <row r="5" spans="1:6" ht="17.25" customHeight="1">
      <c r="A5" s="165"/>
      <c r="B5" s="166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127</v>
      </c>
      <c r="C7" s="33"/>
      <c r="D7" s="33"/>
      <c r="E7" s="33"/>
      <c r="F7" s="33"/>
    </row>
    <row r="8" spans="1:6" ht="17.25" customHeight="1">
      <c r="A8" s="31">
        <v>2</v>
      </c>
      <c r="B8" s="35" t="s">
        <v>128</v>
      </c>
      <c r="C8" s="33"/>
      <c r="D8" s="33"/>
      <c r="E8" s="33"/>
      <c r="F8" s="33"/>
    </row>
    <row r="9" spans="1:6" ht="17.25" customHeight="1">
      <c r="A9" s="31">
        <v>3</v>
      </c>
      <c r="B9" s="35" t="s">
        <v>129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iPad</dc:creator>
  <cp:lastModifiedBy>微软用户</cp:lastModifiedBy>
  <cp:lastPrinted>2019-01-31T08:32:00Z</cp:lastPrinted>
  <dcterms:created xsi:type="dcterms:W3CDTF">2006-09-16T00:00:00Z</dcterms:created>
  <dcterms:modified xsi:type="dcterms:W3CDTF">2023-10-13T02:03:16Z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2F8A316C24AEE0E83DBD19637C7D892F</vt:lpwstr>
  </property>
</Properties>
</file>