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72" tabRatio="599"/>
  </bookViews>
  <sheets>
    <sheet name="还本付息及费用情况表" sheetId="26" r:id="rId1"/>
  </sheets>
  <definedNames>
    <definedName name="_xlnm.Print_Area" localSheetId="0">还本付息及费用情况表!$A$1:$R$182</definedName>
    <definedName name="_xlnm.Print_Titles" localSheetId="0">还本付息及费用情况表!$1:$4</definedName>
  </definedName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R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兑付手续费是支付时产生的费用，包括本金与利息支付产生的费用。</t>
        </r>
      </text>
    </comment>
  </commentList>
</comments>
</file>

<file path=xl/sharedStrings.xml><?xml version="1.0" encoding="utf-8"?>
<sst xmlns="http://schemas.openxmlformats.org/spreadsheetml/2006/main" count="420" uniqueCount="197">
  <si>
    <t>2024年密云区地方政府债务还本付息及费用预计情况表</t>
  </si>
  <si>
    <t>单位：元</t>
  </si>
  <si>
    <t>序号</t>
  </si>
  <si>
    <t>资金使用单位</t>
  </si>
  <si>
    <t>债券（项目）名称</t>
  </si>
  <si>
    <t>发行日期</t>
  </si>
  <si>
    <t>债券年期</t>
  </si>
  <si>
    <t>付息方式</t>
  </si>
  <si>
    <t>到期日</t>
  </si>
  <si>
    <t>债券金额</t>
  </si>
  <si>
    <t>利率%</t>
  </si>
  <si>
    <t>发行手续费率（‰）</t>
  </si>
  <si>
    <t>登记托管费率（‰）</t>
  </si>
  <si>
    <t>兑付手续费率（‰）</t>
  </si>
  <si>
    <t>2024年</t>
  </si>
  <si>
    <t>合计</t>
  </si>
  <si>
    <t>本金</t>
  </si>
  <si>
    <t>利息</t>
  </si>
  <si>
    <t>发行手续费</t>
  </si>
  <si>
    <t>登记托管费</t>
  </si>
  <si>
    <t>兑付手续费</t>
  </si>
  <si>
    <t>汇     总</t>
  </si>
  <si>
    <t>一般债券合计</t>
  </si>
  <si>
    <t>2015年北京市政府置换一般债券（四期）（1541004）</t>
  </si>
  <si>
    <t>10年期</t>
  </si>
  <si>
    <t>半年一次</t>
  </si>
  <si>
    <t>北京密发鑫达投资管理有限公司</t>
  </si>
  <si>
    <t>云西四路道路建设项目征地拆迁补偿</t>
  </si>
  <si>
    <t>密云新城地表水厂工程项目、密云云西再生水厂工程项目拆迁补偿建设</t>
  </si>
  <si>
    <t>密云区财政局</t>
  </si>
  <si>
    <t>世界银行贷款节水灌溉项目</t>
  </si>
  <si>
    <t>密云区巨各庄镇政府</t>
  </si>
  <si>
    <t>北京世纪巨隆工业开发有限公司贷款</t>
  </si>
  <si>
    <t>密云区古北口镇政府</t>
  </si>
  <si>
    <t>古北水镇安置区配套基础设施建设工程</t>
  </si>
  <si>
    <t>密云区河南寨镇政府</t>
  </si>
  <si>
    <t>农民就业基地设施建设</t>
  </si>
  <si>
    <t>2015年北京市政府定向承销发行置换债券四期（1541008）</t>
  </si>
  <si>
    <t>1</t>
  </si>
  <si>
    <t>密云县“7.24”强降雨灾后恢复重建工程项目</t>
  </si>
  <si>
    <t>2</t>
  </si>
  <si>
    <t>3</t>
  </si>
  <si>
    <t>密云区区医院</t>
  </si>
  <si>
    <t>北京市密云县医院新建项目</t>
  </si>
  <si>
    <t>2015年北京市政府定向承销发行置换债券（八期）（1541019）</t>
  </si>
  <si>
    <t>密云县“五项基础设施”项目</t>
  </si>
  <si>
    <t>密云县新农村“五项基础设施”建设</t>
  </si>
  <si>
    <t>2017年北京市政府一般债券（四期）（1705236）</t>
  </si>
  <si>
    <t>7年期</t>
  </si>
  <si>
    <t>一年一次</t>
  </si>
  <si>
    <t>密云区城市管理委员会</t>
  </si>
  <si>
    <t>城市“胡同巷道畅起来，居民小区亮起来，市容市貌美起来”工程</t>
  </si>
  <si>
    <t>密云区卫生健康委员会等</t>
  </si>
  <si>
    <t>燃煤锅炉清洁能源改造</t>
  </si>
  <si>
    <t>密云区西统路（云西三街-河北路）道路工程</t>
  </si>
  <si>
    <t>2017年北京市政府一般债券（五期）（1705237）</t>
  </si>
  <si>
    <t>密云区农业农村局</t>
  </si>
  <si>
    <t>密云区农村地区环境整治工程</t>
  </si>
  <si>
    <t>密云区水务局</t>
  </si>
  <si>
    <t>水库一级保护区内污水治理</t>
  </si>
  <si>
    <t>密云区西统路（河北路-密关路）道路工程</t>
  </si>
  <si>
    <t>区域环境提升工程</t>
  </si>
  <si>
    <t>2018年北京市政府一般债券（四期）（1805150）</t>
  </si>
  <si>
    <t>农村地区冬季清洁取暖工作</t>
  </si>
  <si>
    <t>密云区园林绿化局</t>
  </si>
  <si>
    <t>密云区白河城市森林公园</t>
  </si>
  <si>
    <t>密云区卫生健康委员会</t>
  </si>
  <si>
    <t>密云区中医医院迁址新建及周边工程</t>
  </si>
  <si>
    <t>密云区住房和城乡建设委员会</t>
  </si>
  <si>
    <t>老旧小区环境提升工程和绿荫停车场改造工程</t>
  </si>
  <si>
    <t xml:space="preserve">垃圾站改造、垃圾综合处理中心厂外配套工程 </t>
  </si>
  <si>
    <t>管线高程、道路修缮工程</t>
  </si>
  <si>
    <t>冶仙塔公园</t>
  </si>
  <si>
    <t>2018年老旧小区综合改造</t>
  </si>
  <si>
    <t>2018年北京市政府一般债券（七期）（1805353）（借新还旧）</t>
  </si>
  <si>
    <t>县医院配套道路工程</t>
  </si>
  <si>
    <t>北京渔阳旅游集团</t>
  </si>
  <si>
    <t>农村基础设施建设中长期贷款</t>
  </si>
  <si>
    <t>拖欠荆子峪林场六路一口一园园林绿化工程</t>
  </si>
  <si>
    <t>拖欠潮白河林场六路一口一园园林绿化工程</t>
  </si>
  <si>
    <t>拖欠密云县园林绿化服务中心西统路绿化工程款</t>
  </si>
  <si>
    <t>密云区溪翁庄镇政府</t>
  </si>
  <si>
    <t>溪翁庄镇集约化供水工程</t>
  </si>
  <si>
    <t>密云区不老屯镇政府</t>
  </si>
  <si>
    <t>拖欠北京亨通修缮队学各庄修路资金</t>
  </si>
  <si>
    <t>拖欠密云县不老屯动监所消毒费</t>
  </si>
  <si>
    <t>拖欠北京世纪新泰建筑工程有限公司护坡款</t>
  </si>
  <si>
    <t>密云区穆家峪镇政府</t>
  </si>
  <si>
    <t>万亩节水工程借款</t>
  </si>
  <si>
    <t>拖欠供排水工程款</t>
  </si>
  <si>
    <t>密云区东邵渠镇政府</t>
  </si>
  <si>
    <t>爱农驿站成人学校改造工程</t>
  </si>
  <si>
    <t>东邵渠镇政府污水排水工程</t>
  </si>
  <si>
    <t>东邵渠镇污水处理及回用工程</t>
  </si>
  <si>
    <t>巨各庄镇政府借芹运平安运输户款</t>
  </si>
  <si>
    <t>密云县巨各庄镇蔬菜站贷款</t>
  </si>
  <si>
    <t>密云县巨各庄乡畜牧工作站贷款</t>
  </si>
  <si>
    <t>密云县生态县新农村能源建设</t>
  </si>
  <si>
    <t>密云卫星城道路管网工程建设</t>
  </si>
  <si>
    <t>2019年北京市政府一般债券（四期）（1905004）</t>
  </si>
  <si>
    <t>北京市公安局密云分局</t>
  </si>
  <si>
    <t>交通指挥中心信息系统平台和智能交通科技行动建设工程</t>
  </si>
  <si>
    <t>东水西调输水管线改造和再生水厂地下管网工程</t>
  </si>
  <si>
    <t>2020年北京市政府一般债券（三期）（2005078）</t>
  </si>
  <si>
    <t>冬季清洁取暖工作</t>
  </si>
  <si>
    <t>密云区污水及供水等美丽乡村建设项目</t>
  </si>
  <si>
    <t>密云新城再生水厂配套管网和东水西调输水管线改造工程</t>
  </si>
  <si>
    <t>2020年环境建设重点项目</t>
  </si>
  <si>
    <t>2020年北京市政府一般债券（六期）（2005806）</t>
  </si>
  <si>
    <t>密云区城乡生活垃圾分类项目</t>
  </si>
  <si>
    <t>塘峪220千伏输变电工程、西智35千伏变电站升压等工程项目</t>
  </si>
  <si>
    <t>顺潮街道路工程</t>
  </si>
  <si>
    <t>群众满意民生工程项目</t>
  </si>
  <si>
    <t>密东广场北侧宾阳旧村改造项目（口袋公园）</t>
  </si>
  <si>
    <t>2020年北京市地方政府再融资一般债券（四期）（2005637）</t>
  </si>
  <si>
    <t>密云县阳光街等四条道路工程建设</t>
  </si>
  <si>
    <t>2020年北京市地方政府再融资一般债券（六期）（2005667）</t>
  </si>
  <si>
    <t>密云县垃圾填埋场及粪便处理场项目</t>
  </si>
  <si>
    <t>密云县果园北街等十一条道路工程建设项目</t>
  </si>
  <si>
    <t>密云县华远市场改扩建项目</t>
  </si>
  <si>
    <t>密云县2006年市政道路建设项目</t>
  </si>
  <si>
    <t>密云县体育场项目</t>
  </si>
  <si>
    <t>2021年北京市政府一般债券（二期）（2105345）</t>
  </si>
  <si>
    <t>密云区交通委员会密云公路分局</t>
  </si>
  <si>
    <t>顺潮街（京承高速顺密路立交—新东路）道路工程</t>
  </si>
  <si>
    <t>京沈高铁沿线环境整治工程</t>
  </si>
  <si>
    <t>2021年污水及供水等美丽乡村建设项目</t>
  </si>
  <si>
    <t>2021年北京市政府一般债券（六期）（2105601）</t>
  </si>
  <si>
    <t>2021年北京市政府一般债券（九期）（2171064）</t>
  </si>
  <si>
    <t>道路工程拆迁腾退项目</t>
  </si>
  <si>
    <t>电力工程拆迁腾退项目</t>
  </si>
  <si>
    <t>2022年北京市政府一般债券（八期）（2205663）</t>
  </si>
  <si>
    <t>密云区住建委、卫生健康委、机关事务管理服务中心、城管委、经信局</t>
  </si>
  <si>
    <t>老旧小区综合整治、区医院感染楼、档案馆、数智综合信息平台等民生项目</t>
  </si>
  <si>
    <t>2022年北京市政府一般债券（十期）（2271100）</t>
  </si>
  <si>
    <t>密云区城市管理委员会、河南寨镇政府等</t>
  </si>
  <si>
    <t>密云区城市管理委员会、密云区水务局、高岭镇政府、西田各庄镇政府等</t>
  </si>
  <si>
    <t>城乡基础设施建设及拆迁腾退等项目</t>
  </si>
  <si>
    <t>密云区人民政府、密云区卫生健康委员会、密云区住房和城乡建设委员会、密云区经济和信息化局等</t>
  </si>
  <si>
    <t>2022年北京市地方政府再融资一般债券（九期）（2271112）</t>
  </si>
  <si>
    <t>26个村安全饮水工程</t>
  </si>
  <si>
    <t>冯家峪镇石洞子村石孔峪自然村供水污水（供水部分）和北庄镇北庄村供水污水（供水部分）工程</t>
  </si>
  <si>
    <t>密沙路（新中街）综合改造工程</t>
  </si>
  <si>
    <t>新建绿荫停车场工程</t>
  </si>
  <si>
    <t>2022年北京市地方政府再融资一般债券（十期）（809027）</t>
  </si>
  <si>
    <t>2010年密云县新农村五项基础设施整体推进村污水治理工程</t>
  </si>
  <si>
    <t>六路一口一园绿化配水工程</t>
  </si>
  <si>
    <t>云北小区公租房项目</t>
  </si>
  <si>
    <t>白河治理工程项目拖欠</t>
  </si>
  <si>
    <t>2023年北京市政府一般债券（六期）（809085）</t>
  </si>
  <si>
    <t>市政基础设施与檀东路等道路工程及拆迁腾退项目</t>
  </si>
  <si>
    <t>密云区顺潮街道路工程</t>
  </si>
  <si>
    <t>专项债券合计</t>
  </si>
  <si>
    <t>2016年北京市政府新增专项债券四期（1605523）</t>
  </si>
  <si>
    <t>垃圾处理中心项目</t>
  </si>
  <si>
    <t>2018年北京市政府专项债券（八期）（1805356）（借新换旧）</t>
  </si>
  <si>
    <t>北京密云经济开发区有限责任公司</t>
  </si>
  <si>
    <t>基础设施建设</t>
  </si>
  <si>
    <t>2019年北京市棚改专项债券（一期）-2019年政府专项债券（二期）（1905120）</t>
  </si>
  <si>
    <t>5年期（2+3）</t>
  </si>
  <si>
    <t>密云区穆家峪镇新农村刘林池棚户区改造项目</t>
  </si>
  <si>
    <t>2020年北京市政府专项债券（九期）（2005556）</t>
  </si>
  <si>
    <t>5年期</t>
  </si>
  <si>
    <t>2020年北京市地方政府再融资专项债券（二期）（2005796）</t>
  </si>
  <si>
    <t>基础设施建设项目</t>
  </si>
  <si>
    <t>2021年北京市政府专项债券（十七期）（2171067）</t>
  </si>
  <si>
    <t>密云区果园街道西大桥棚户区改造项目</t>
  </si>
  <si>
    <t>北京市密云区溪翁庄镇溪翁庄村棚户区改造项目</t>
  </si>
  <si>
    <t>2022年北京市政府专项债券（三期）（2205209）</t>
  </si>
  <si>
    <t>2022年北京市政府专项债券（八期）（2205586）</t>
  </si>
  <si>
    <t>2022年北京市地方政府再融资专项债券（五期）（2205589）</t>
  </si>
  <si>
    <t>1年期</t>
  </si>
  <si>
    <t>北京市密云区十里堡镇王各庄棚户区改造项目</t>
  </si>
  <si>
    <t>2022年北京市地方政府再融资专项债券（八期）（2205592）</t>
  </si>
  <si>
    <t>区规划和自然资源综合事务中心</t>
  </si>
  <si>
    <t>密云水源路南侧B地块土地一级开发项目</t>
  </si>
  <si>
    <t>密云水源路南侧C1.地块土地一级开发项目</t>
  </si>
  <si>
    <t>密云区溪翁庄镇走马庄村北土地一级开发项目</t>
  </si>
  <si>
    <t>2022年北京市政府专项债券（十六期）2271103</t>
  </si>
  <si>
    <t>密云区穆家峪镇新农村刘林池村棚户区改造项目</t>
  </si>
  <si>
    <t>2022年北京市地方政府再融资专项债券（十三期）（2271116）</t>
  </si>
  <si>
    <t>3年期</t>
  </si>
  <si>
    <t>2022年北京市地方政府再融资专项债券（十期）（2271113）</t>
  </si>
  <si>
    <t>密云区十里堡镇王各庄棚户区改造项目</t>
  </si>
  <si>
    <t>2022年北京市地方政府再融资专项债券（十四期）(2271117)</t>
  </si>
  <si>
    <t>2022年北京市地方政府再融资专项债券（二十一期）(809029)</t>
  </si>
  <si>
    <t>2022年北京市地方政府再融资专项债券（二十二期）(809030)</t>
  </si>
  <si>
    <t>县医院新址设备购置借款</t>
  </si>
  <si>
    <t>2023年北京市政府专项债券（四期）（809075）</t>
  </si>
  <si>
    <t>北京市密云区穆家峪镇新农村刘林池棚户区改造项目</t>
  </si>
  <si>
    <t>2023年北京市政府专项债券（五期）（809076）</t>
  </si>
  <si>
    <t>密云区密云镇大唐庄小唐庄王家楼三村棚户区改造项目</t>
  </si>
  <si>
    <t>2023年北京市地方政府再融资专项债券（二期）（809079）</t>
  </si>
  <si>
    <t>2023年北京市地方政府再融资专项债券（四期）（809094）</t>
  </si>
  <si>
    <t>2023年北京市政府专项债券（八期）（809086）</t>
  </si>
  <si>
    <t>2023年北京市政府专项债券（十二期）（2305564）</t>
  </si>
  <si>
    <t>2023年北京市地方政府再融资专项债券（十五期）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</si>
</sst>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);[Red]\(0.00\)"/>
    <numFmt numFmtId="177" formatCode="0.00_ "/>
    <numFmt numFmtId="178" formatCode="0_);[Red]\(0\)"/>
  </numFmts>
  <fonts count="41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0"/>
      <color theme="1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9"/>
      <color theme="1"/>
      <name val="宋体"/>
      <charset val="134"/>
      <scheme val="minor"/>
    </font>
    <font>
      <sz val="9"/>
      <name val="宋体"/>
      <charset val="134"/>
    </font>
    <font>
      <b/>
      <sz val="9"/>
      <color theme="1"/>
      <name val="宋体"/>
      <charset val="134"/>
    </font>
    <font>
      <b/>
      <sz val="24"/>
      <color theme="1"/>
      <name val="宋体"/>
      <charset val="134"/>
      <scheme val="minor"/>
    </font>
    <font>
      <b/>
      <sz val="10"/>
      <color indexed="8"/>
      <name val="宋体"/>
      <charset val="134"/>
    </font>
    <font>
      <b/>
      <sz val="9"/>
      <color indexed="8"/>
      <name val="宋体"/>
      <charset val="134"/>
    </font>
    <font>
      <sz val="9"/>
      <color indexed="8"/>
      <name val="宋体"/>
      <charset val="134"/>
    </font>
    <font>
      <sz val="9"/>
      <color theme="1"/>
      <name val="宋体"/>
      <charset val="134"/>
    </font>
    <font>
      <b/>
      <sz val="9"/>
      <color indexed="8"/>
      <name val="宋体"/>
      <charset val="134"/>
      <scheme val="minor"/>
    </font>
    <font>
      <sz val="9"/>
      <color indexed="8"/>
      <name val="宋体"/>
      <charset val="134"/>
      <scheme val="minor"/>
    </font>
    <font>
      <sz val="10"/>
      <name val="宋体"/>
      <charset val="134"/>
    </font>
    <font>
      <b/>
      <sz val="9"/>
      <name val="宋体"/>
      <charset val="134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  <scheme val="minor"/>
    </font>
    <font>
      <sz val="10"/>
      <name val="Arial"/>
      <charset val="134"/>
    </font>
    <font>
      <sz val="9"/>
      <name val="宋体"/>
      <charset val="134"/>
    </font>
    <font>
      <b/>
      <sz val="9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0999786370433668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theme="2" tint="-0.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4" fillId="12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6" borderId="9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11" borderId="15" applyNumberFormat="0" applyAlignment="0" applyProtection="0">
      <alignment vertical="center"/>
    </xf>
    <xf numFmtId="0" fontId="23" fillId="11" borderId="11" applyNumberFormat="0" applyAlignment="0" applyProtection="0">
      <alignment vertical="center"/>
    </xf>
    <xf numFmtId="0" fontId="32" fillId="20" borderId="14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6" fillId="0" borderId="0"/>
    <xf numFmtId="0" fontId="20" fillId="24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0"/>
  </cellStyleXfs>
  <cellXfs count="163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right"/>
      <protection locked="0"/>
    </xf>
    <xf numFmtId="0" fontId="2" fillId="2" borderId="0" xfId="0" applyFont="1" applyFill="1" applyBorder="1" applyAlignment="1" applyProtection="1">
      <alignment horizontal="center" vertical="center" wrapText="1"/>
      <protection locked="0"/>
    </xf>
    <xf numFmtId="177" fontId="3" fillId="0" borderId="0" xfId="0" applyNumberFormat="1" applyFont="1" applyFill="1" applyBorder="1" applyAlignment="1">
      <alignment horizontal="right"/>
    </xf>
    <xf numFmtId="177" fontId="4" fillId="2" borderId="0" xfId="0" applyNumberFormat="1" applyFont="1" applyFill="1" applyBorder="1" applyAlignment="1">
      <alignment horizontal="right"/>
    </xf>
    <xf numFmtId="0" fontId="1" fillId="2" borderId="0" xfId="0" applyFont="1" applyFill="1" applyBorder="1" applyAlignment="1">
      <alignment horizontal="right"/>
    </xf>
    <xf numFmtId="0" fontId="5" fillId="2" borderId="0" xfId="0" applyFont="1" applyFill="1" applyBorder="1" applyAlignment="1">
      <alignment horizontal="right"/>
    </xf>
    <xf numFmtId="0" fontId="1" fillId="0" borderId="0" xfId="0" applyFont="1" applyFill="1" applyBorder="1" applyAlignment="1">
      <alignment horizontal="right"/>
    </xf>
    <xf numFmtId="0" fontId="6" fillId="2" borderId="0" xfId="0" applyFont="1" applyFill="1" applyBorder="1" applyAlignment="1">
      <alignment horizontal="right"/>
    </xf>
    <xf numFmtId="0" fontId="1" fillId="2" borderId="0" xfId="0" applyFont="1" applyFill="1" applyAlignment="1">
      <alignment horizontal="right"/>
    </xf>
    <xf numFmtId="0" fontId="1" fillId="2" borderId="0" xfId="0" applyFont="1" applyFill="1" applyAlignment="1">
      <alignment horizontal="right" vertical="center"/>
    </xf>
    <xf numFmtId="0" fontId="5" fillId="0" borderId="0" xfId="0" applyFont="1" applyFill="1" applyBorder="1" applyAlignment="1">
      <alignment horizontal="right"/>
    </xf>
    <xf numFmtId="0" fontId="5" fillId="2" borderId="0" xfId="0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178" fontId="4" fillId="0" borderId="0" xfId="0" applyNumberFormat="1" applyFont="1" applyFill="1" applyBorder="1" applyAlignment="1">
      <alignment horizontal="center" wrapText="1"/>
    </xf>
    <xf numFmtId="178" fontId="7" fillId="0" borderId="0" xfId="0" applyNumberFormat="1" applyFont="1" applyFill="1" applyBorder="1" applyAlignment="1">
      <alignment horizontal="right" wrapText="1"/>
    </xf>
    <xf numFmtId="178" fontId="4" fillId="0" borderId="0" xfId="0" applyNumberFormat="1" applyFont="1" applyFill="1" applyBorder="1" applyAlignment="1">
      <alignment horizontal="right" wrapText="1"/>
    </xf>
    <xf numFmtId="178" fontId="1" fillId="2" borderId="0" xfId="0" applyNumberFormat="1" applyFont="1" applyFill="1" applyBorder="1" applyAlignment="1">
      <alignment horizontal="right" wrapText="1"/>
    </xf>
    <xf numFmtId="176" fontId="1" fillId="0" borderId="0" xfId="0" applyNumberFormat="1" applyFont="1" applyFill="1" applyBorder="1" applyAlignment="1">
      <alignment horizontal="center" wrapText="1"/>
    </xf>
    <xf numFmtId="0" fontId="8" fillId="0" borderId="0" xfId="0" applyFont="1" applyFill="1" applyAlignment="1" applyProtection="1">
      <alignment horizontal="center" vertical="center" wrapText="1"/>
      <protection locked="0"/>
    </xf>
    <xf numFmtId="0" fontId="5" fillId="0" borderId="0" xfId="0" applyFont="1" applyFill="1" applyAlignment="1" applyProtection="1">
      <alignment horizontal="right" vertical="center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0" fontId="2" fillId="3" borderId="1" xfId="0" applyNumberFormat="1" applyFont="1" applyFill="1" applyBorder="1" applyAlignment="1" applyProtection="1">
      <alignment horizontal="center" vertical="center" wrapText="1"/>
      <protection locked="0"/>
    </xf>
    <xf numFmtId="178" fontId="2" fillId="3" borderId="1" xfId="0" applyNumberFormat="1" applyFont="1" applyFill="1" applyBorder="1" applyAlignment="1" applyProtection="1">
      <alignment horizontal="center" vertical="center" wrapText="1"/>
      <protection locked="0"/>
    </xf>
    <xf numFmtId="177" fontId="9" fillId="3" borderId="2" xfId="0" applyNumberFormat="1" applyFont="1" applyFill="1" applyBorder="1" applyAlignment="1" applyProtection="1">
      <alignment horizontal="center" vertical="center" wrapText="1"/>
    </xf>
    <xf numFmtId="177" fontId="9" fillId="3" borderId="3" xfId="0" applyNumberFormat="1" applyFont="1" applyFill="1" applyBorder="1" applyAlignment="1" applyProtection="1">
      <alignment horizontal="center" vertical="center" wrapText="1"/>
    </xf>
    <xf numFmtId="177" fontId="9" fillId="3" borderId="4" xfId="0" applyNumberFormat="1" applyFont="1" applyFill="1" applyBorder="1" applyAlignment="1" applyProtection="1">
      <alignment horizontal="center" vertical="center" wrapText="1"/>
    </xf>
    <xf numFmtId="177" fontId="9" fillId="3" borderId="1" xfId="0" applyNumberFormat="1" applyFont="1" applyFill="1" applyBorder="1" applyAlignment="1" applyProtection="1">
      <alignment horizontal="right" vertical="center" wrapText="1"/>
    </xf>
    <xf numFmtId="177" fontId="10" fillId="3" borderId="2" xfId="0" applyNumberFormat="1" applyFont="1" applyFill="1" applyBorder="1" applyAlignment="1" applyProtection="1">
      <alignment horizontal="center" vertical="center"/>
    </xf>
    <xf numFmtId="177" fontId="10" fillId="3" borderId="3" xfId="0" applyNumberFormat="1" applyFont="1" applyFill="1" applyBorder="1" applyAlignment="1" applyProtection="1">
      <alignment horizontal="center" vertical="center"/>
    </xf>
    <xf numFmtId="177" fontId="10" fillId="3" borderId="4" xfId="0" applyNumberFormat="1" applyFont="1" applyFill="1" applyBorder="1" applyAlignment="1" applyProtection="1">
      <alignment horizontal="center" vertical="center"/>
    </xf>
    <xf numFmtId="177" fontId="10" fillId="4" borderId="1" xfId="0" applyNumberFormat="1" applyFont="1" applyFill="1" applyBorder="1" applyAlignment="1" applyProtection="1">
      <alignment horizontal="right" vertical="center" wrapText="1"/>
    </xf>
    <xf numFmtId="0" fontId="4" fillId="2" borderId="1" xfId="0" applyFont="1" applyFill="1" applyBorder="1" applyAlignment="1">
      <alignment horizontal="center" vertical="center"/>
    </xf>
    <xf numFmtId="0" fontId="10" fillId="2" borderId="2" xfId="0" applyNumberFormat="1" applyFont="1" applyFill="1" applyBorder="1" applyAlignment="1" applyProtection="1">
      <alignment horizontal="center" vertical="center" wrapText="1"/>
    </xf>
    <xf numFmtId="0" fontId="10" fillId="2" borderId="4" xfId="0" applyNumberFormat="1" applyFont="1" applyFill="1" applyBorder="1" applyAlignment="1" applyProtection="1">
      <alignment horizontal="center" vertical="center" wrapText="1"/>
    </xf>
    <xf numFmtId="14" fontId="10" fillId="2" borderId="1" xfId="0" applyNumberFormat="1" applyFont="1" applyFill="1" applyBorder="1" applyAlignment="1" applyProtection="1">
      <alignment horizontal="center" vertical="center"/>
    </xf>
    <xf numFmtId="0" fontId="10" fillId="2" borderId="1" xfId="0" applyNumberFormat="1" applyFont="1" applyFill="1" applyBorder="1" applyAlignment="1" applyProtection="1">
      <alignment horizontal="center" vertical="center" wrapText="1"/>
    </xf>
    <xf numFmtId="0" fontId="7" fillId="2" borderId="1" xfId="0" applyNumberFormat="1" applyFont="1" applyFill="1" applyBorder="1" applyAlignment="1" applyProtection="1">
      <alignment horizontal="center" vertical="center"/>
    </xf>
    <xf numFmtId="177" fontId="7" fillId="2" borderId="1" xfId="0" applyNumberFormat="1" applyFont="1" applyFill="1" applyBorder="1" applyAlignment="1" applyProtection="1">
      <alignment horizontal="right" vertical="center" wrapText="1"/>
    </xf>
    <xf numFmtId="176" fontId="11" fillId="2" borderId="1" xfId="0" applyNumberFormat="1" applyFont="1" applyFill="1" applyBorder="1" applyAlignment="1" applyProtection="1">
      <alignment horizontal="left" vertical="center" wrapText="1"/>
    </xf>
    <xf numFmtId="176" fontId="6" fillId="2" borderId="1" xfId="0" applyNumberFormat="1" applyFont="1" applyFill="1" applyBorder="1" applyAlignment="1" applyProtection="1">
      <alignment horizontal="left" vertical="center" wrapText="1"/>
    </xf>
    <xf numFmtId="0" fontId="10" fillId="2" borderId="1" xfId="0" applyNumberFormat="1" applyFont="1" applyFill="1" applyBorder="1" applyAlignment="1" applyProtection="1">
      <alignment horizontal="center" wrapText="1"/>
    </xf>
    <xf numFmtId="0" fontId="7" fillId="2" borderId="1" xfId="0" applyNumberFormat="1" applyFont="1" applyFill="1" applyBorder="1" applyAlignment="1" applyProtection="1">
      <alignment horizontal="right"/>
    </xf>
    <xf numFmtId="14" fontId="10" fillId="2" borderId="1" xfId="0" applyNumberFormat="1" applyFont="1" applyFill="1" applyBorder="1" applyAlignment="1" applyProtection="1">
      <alignment horizontal="left"/>
    </xf>
    <xf numFmtId="177" fontId="12" fillId="2" borderId="1" xfId="0" applyNumberFormat="1" applyFont="1" applyFill="1" applyBorder="1" applyAlignment="1" applyProtection="1">
      <alignment horizontal="right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178" fontId="10" fillId="2" borderId="1" xfId="0" applyNumberFormat="1" applyFont="1" applyFill="1" applyBorder="1" applyAlignment="1" applyProtection="1">
      <alignment horizontal="center" vertical="center" wrapText="1"/>
    </xf>
    <xf numFmtId="0" fontId="11" fillId="2" borderId="1" xfId="0" applyNumberFormat="1" applyFont="1" applyFill="1" applyBorder="1" applyAlignment="1" applyProtection="1">
      <alignment horizontal="left" vertical="center" wrapText="1"/>
    </xf>
    <xf numFmtId="178" fontId="11" fillId="2" borderId="1" xfId="0" applyNumberFormat="1" applyFont="1" applyFill="1" applyBorder="1" applyAlignment="1" applyProtection="1">
      <alignment horizontal="center" wrapText="1"/>
    </xf>
    <xf numFmtId="0" fontId="12" fillId="2" borderId="1" xfId="0" applyNumberFormat="1" applyFont="1" applyFill="1" applyBorder="1" applyAlignment="1" applyProtection="1">
      <alignment horizontal="right"/>
    </xf>
    <xf numFmtId="14" fontId="11" fillId="2" borderId="1" xfId="0" applyNumberFormat="1" applyFont="1" applyFill="1" applyBorder="1" applyAlignment="1" applyProtection="1">
      <alignment horizontal="left"/>
    </xf>
    <xf numFmtId="0" fontId="6" fillId="2" borderId="1" xfId="0" applyFont="1" applyFill="1" applyBorder="1" applyAlignment="1">
      <alignment horizontal="left" vertical="center"/>
    </xf>
    <xf numFmtId="176" fontId="10" fillId="2" borderId="2" xfId="0" applyNumberFormat="1" applyFont="1" applyFill="1" applyBorder="1" applyAlignment="1" applyProtection="1">
      <alignment horizontal="center" vertical="center" wrapText="1"/>
    </xf>
    <xf numFmtId="176" fontId="10" fillId="2" borderId="4" xfId="0" applyNumberFormat="1" applyFont="1" applyFill="1" applyBorder="1" applyAlignment="1" applyProtection="1">
      <alignment horizontal="center" vertical="center" wrapText="1"/>
    </xf>
    <xf numFmtId="4" fontId="4" fillId="2" borderId="1" xfId="0" applyNumberFormat="1" applyFont="1" applyFill="1" applyBorder="1" applyAlignment="1">
      <alignment horizontal="center" vertical="center"/>
    </xf>
    <xf numFmtId="4" fontId="6" fillId="2" borderId="1" xfId="0" applyNumberFormat="1" applyFont="1" applyFill="1" applyBorder="1" applyAlignment="1">
      <alignment horizontal="center"/>
    </xf>
    <xf numFmtId="14" fontId="13" fillId="2" borderId="1" xfId="0" applyNumberFormat="1" applyFont="1" applyFill="1" applyBorder="1" applyAlignment="1" applyProtection="1">
      <alignment horizontal="center" vertical="center"/>
    </xf>
    <xf numFmtId="178" fontId="7" fillId="2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176" fontId="6" fillId="0" borderId="1" xfId="0" applyNumberFormat="1" applyFont="1" applyFill="1" applyBorder="1" applyAlignment="1" applyProtection="1">
      <alignment horizontal="left" vertical="center" wrapText="1"/>
    </xf>
    <xf numFmtId="178" fontId="11" fillId="0" borderId="1" xfId="0" applyNumberFormat="1" applyFont="1" applyFill="1" applyBorder="1" applyAlignment="1" applyProtection="1">
      <alignment horizontal="center" wrapText="1"/>
    </xf>
    <xf numFmtId="178" fontId="12" fillId="0" borderId="1" xfId="0" applyNumberFormat="1" applyFont="1" applyFill="1" applyBorder="1" applyAlignment="1" applyProtection="1">
      <alignment horizontal="right" wrapText="1"/>
    </xf>
    <xf numFmtId="14" fontId="14" fillId="0" borderId="1" xfId="0" applyNumberFormat="1" applyFont="1" applyFill="1" applyBorder="1" applyAlignment="1" applyProtection="1">
      <alignment horizontal="left"/>
    </xf>
    <xf numFmtId="177" fontId="12" fillId="0" borderId="1" xfId="0" applyNumberFormat="1" applyFont="1" applyFill="1" applyBorder="1" applyAlignment="1" applyProtection="1">
      <alignment horizontal="right" vertical="center" wrapText="1"/>
    </xf>
    <xf numFmtId="176" fontId="13" fillId="2" borderId="2" xfId="0" applyNumberFormat="1" applyFont="1" applyFill="1" applyBorder="1" applyAlignment="1" applyProtection="1">
      <alignment horizontal="center" vertical="center" wrapText="1"/>
    </xf>
    <xf numFmtId="176" fontId="13" fillId="2" borderId="4" xfId="0" applyNumberFormat="1" applyFont="1" applyFill="1" applyBorder="1" applyAlignment="1" applyProtection="1">
      <alignment horizontal="center" vertical="center" wrapText="1"/>
    </xf>
    <xf numFmtId="178" fontId="5" fillId="2" borderId="1" xfId="0" applyNumberFormat="1" applyFont="1" applyFill="1" applyBorder="1" applyAlignment="1" applyProtection="1">
      <alignment horizontal="center" vertical="center" wrapText="1"/>
    </xf>
    <xf numFmtId="178" fontId="12" fillId="2" borderId="1" xfId="0" applyNumberFormat="1" applyFont="1" applyFill="1" applyBorder="1" applyAlignment="1" applyProtection="1">
      <alignment horizontal="center" wrapText="1"/>
    </xf>
    <xf numFmtId="178" fontId="1" fillId="2" borderId="1" xfId="0" applyNumberFormat="1" applyFont="1" applyFill="1" applyBorder="1" applyAlignment="1" applyProtection="1">
      <alignment horizontal="right" wrapText="1"/>
    </xf>
    <xf numFmtId="14" fontId="14" fillId="2" borderId="1" xfId="0" applyNumberFormat="1" applyFont="1" applyFill="1" applyBorder="1" applyAlignment="1" applyProtection="1">
      <alignment horizontal="left"/>
    </xf>
    <xf numFmtId="176" fontId="15" fillId="2" borderId="1" xfId="33" applyNumberFormat="1" applyFont="1" applyFill="1" applyBorder="1" applyAlignment="1">
      <alignment horizontal="left" vertical="center" wrapText="1"/>
    </xf>
    <xf numFmtId="176" fontId="11" fillId="2" borderId="2" xfId="0" applyNumberFormat="1" applyFont="1" applyFill="1" applyBorder="1" applyAlignment="1" applyProtection="1">
      <alignment horizontal="left" vertical="center" wrapText="1"/>
    </xf>
    <xf numFmtId="176" fontId="2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5" borderId="1" xfId="0" applyFont="1" applyFill="1" applyBorder="1" applyAlignment="1" applyProtection="1">
      <alignment horizontal="center" vertical="center" wrapText="1"/>
      <protection locked="0"/>
    </xf>
    <xf numFmtId="177" fontId="9" fillId="3" borderId="1" xfId="0" applyNumberFormat="1" applyFont="1" applyFill="1" applyBorder="1" applyAlignment="1" applyProtection="1">
      <alignment horizontal="center" vertical="center" wrapText="1"/>
    </xf>
    <xf numFmtId="177" fontId="16" fillId="2" borderId="1" xfId="0" applyNumberFormat="1" applyFont="1" applyFill="1" applyBorder="1" applyAlignment="1" applyProtection="1">
      <alignment horizontal="center" vertical="center"/>
    </xf>
    <xf numFmtId="177" fontId="16" fillId="2" borderId="1" xfId="0" applyNumberFormat="1" applyFont="1" applyFill="1" applyBorder="1" applyAlignment="1" applyProtection="1">
      <alignment horizontal="center" vertical="center" wrapText="1"/>
    </xf>
    <xf numFmtId="177" fontId="10" fillId="2" borderId="1" xfId="0" applyNumberFormat="1" applyFont="1" applyFill="1" applyBorder="1" applyAlignment="1" applyProtection="1">
      <alignment horizontal="right" vertical="center" wrapText="1"/>
    </xf>
    <xf numFmtId="177" fontId="12" fillId="2" borderId="1" xfId="0" applyNumberFormat="1" applyFont="1" applyFill="1" applyBorder="1" applyAlignment="1" applyProtection="1">
      <alignment horizontal="center" vertical="center" wrapText="1"/>
    </xf>
    <xf numFmtId="177" fontId="7" fillId="2" borderId="1" xfId="0" applyNumberFormat="1" applyFont="1" applyFill="1" applyBorder="1" applyAlignment="1" applyProtection="1">
      <alignment horizontal="center" vertical="center" wrapText="1"/>
    </xf>
    <xf numFmtId="177" fontId="12" fillId="0" borderId="1" xfId="0" applyNumberFormat="1" applyFont="1" applyFill="1" applyBorder="1" applyAlignment="1" applyProtection="1">
      <alignment horizontal="center" vertical="center" wrapText="1"/>
    </xf>
    <xf numFmtId="176" fontId="4" fillId="2" borderId="2" xfId="0" applyNumberFormat="1" applyFont="1" applyFill="1" applyBorder="1" applyAlignment="1" applyProtection="1">
      <alignment horizontal="center" vertical="center" wrapText="1"/>
    </xf>
    <xf numFmtId="176" fontId="4" fillId="2" borderId="4" xfId="0" applyNumberFormat="1" applyFont="1" applyFill="1" applyBorder="1" applyAlignment="1" applyProtection="1">
      <alignment horizontal="center" vertical="center" wrapText="1"/>
    </xf>
    <xf numFmtId="0" fontId="13" fillId="2" borderId="2" xfId="0" applyNumberFormat="1" applyFont="1" applyFill="1" applyBorder="1" applyAlignment="1" applyProtection="1">
      <alignment horizontal="center" vertical="center" wrapText="1"/>
    </xf>
    <xf numFmtId="0" fontId="13" fillId="2" borderId="4" xfId="0" applyNumberFormat="1" applyFont="1" applyFill="1" applyBorder="1" applyAlignment="1" applyProtection="1">
      <alignment horizontal="center" vertical="center" wrapText="1"/>
    </xf>
    <xf numFmtId="0" fontId="11" fillId="2" borderId="1" xfId="0" applyNumberFormat="1" applyFont="1" applyFill="1" applyBorder="1" applyAlignment="1" applyProtection="1">
      <alignment horizontal="center" wrapText="1"/>
    </xf>
    <xf numFmtId="0" fontId="13" fillId="2" borderId="3" xfId="0" applyNumberFormat="1" applyFont="1" applyFill="1" applyBorder="1" applyAlignment="1" applyProtection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178" fontId="4" fillId="2" borderId="1" xfId="0" applyNumberFormat="1" applyFont="1" applyFill="1" applyBorder="1" applyAlignment="1">
      <alignment horizontal="center" wrapText="1"/>
    </xf>
    <xf numFmtId="178" fontId="7" fillId="2" borderId="1" xfId="0" applyNumberFormat="1" applyFont="1" applyFill="1" applyBorder="1" applyAlignment="1">
      <alignment horizontal="right" wrapText="1"/>
    </xf>
    <xf numFmtId="178" fontId="4" fillId="2" borderId="1" xfId="0" applyNumberFormat="1" applyFont="1" applyFill="1" applyBorder="1" applyAlignment="1">
      <alignment horizontal="right" wrapText="1"/>
    </xf>
    <xf numFmtId="178" fontId="4" fillId="2" borderId="1" xfId="0" applyNumberFormat="1" applyFont="1" applyFill="1" applyBorder="1" applyAlignment="1">
      <alignment horizontal="center" vertical="center" wrapText="1"/>
    </xf>
    <xf numFmtId="177" fontId="7" fillId="4" borderId="1" xfId="0" applyNumberFormat="1" applyFont="1" applyFill="1" applyBorder="1" applyAlignment="1" applyProtection="1">
      <alignment horizontal="right" vertical="center" wrapText="1"/>
    </xf>
    <xf numFmtId="176" fontId="7" fillId="2" borderId="2" xfId="0" applyNumberFormat="1" applyFont="1" applyFill="1" applyBorder="1" applyAlignment="1" applyProtection="1">
      <alignment horizontal="center" vertical="center" wrapText="1"/>
    </xf>
    <xf numFmtId="176" fontId="7" fillId="2" borderId="3" xfId="0" applyNumberFormat="1" applyFont="1" applyFill="1" applyBorder="1" applyAlignment="1" applyProtection="1">
      <alignment horizontal="center" vertical="center" wrapText="1"/>
    </xf>
    <xf numFmtId="176" fontId="7" fillId="2" borderId="4" xfId="0" applyNumberFormat="1" applyFont="1" applyFill="1" applyBorder="1" applyAlignment="1" applyProtection="1">
      <alignment horizontal="center" vertical="center" wrapText="1"/>
    </xf>
    <xf numFmtId="0" fontId="13" fillId="2" borderId="1" xfId="0" applyNumberFormat="1" applyFont="1" applyFill="1" applyBorder="1" applyAlignment="1" applyProtection="1">
      <alignment horizontal="center" vertical="center" wrapText="1"/>
    </xf>
    <xf numFmtId="176" fontId="10" fillId="2" borderId="3" xfId="0" applyNumberFormat="1" applyFont="1" applyFill="1" applyBorder="1" applyAlignment="1" applyProtection="1">
      <alignment horizontal="center" vertical="center" wrapText="1"/>
    </xf>
    <xf numFmtId="176" fontId="1" fillId="2" borderId="1" xfId="0" applyNumberFormat="1" applyFont="1" applyFill="1" applyBorder="1" applyAlignment="1">
      <alignment horizont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176" fontId="12" fillId="2" borderId="1" xfId="0" applyNumberFormat="1" applyFont="1" applyFill="1" applyBorder="1" applyAlignment="1" applyProtection="1">
      <alignment horizontal="left" vertical="center" wrapText="1"/>
    </xf>
    <xf numFmtId="176" fontId="6" fillId="2" borderId="1" xfId="0" applyNumberFormat="1" applyFont="1" applyFill="1" applyBorder="1" applyAlignment="1" applyProtection="1">
      <alignment horizontal="center" vertical="center" wrapText="1"/>
    </xf>
    <xf numFmtId="0" fontId="13" fillId="2" borderId="1" xfId="0" applyNumberFormat="1" applyFont="1" applyFill="1" applyBorder="1" applyAlignment="1" applyProtection="1">
      <alignment horizontal="left" vertical="center" wrapText="1"/>
    </xf>
    <xf numFmtId="0" fontId="13" fillId="0" borderId="2" xfId="0" applyNumberFormat="1" applyFont="1" applyFill="1" applyBorder="1" applyAlignment="1" applyProtection="1">
      <alignment horizontal="center" vertical="center" wrapText="1"/>
    </xf>
    <xf numFmtId="0" fontId="13" fillId="0" borderId="3" xfId="0" applyNumberFormat="1" applyFont="1" applyFill="1" applyBorder="1" applyAlignment="1" applyProtection="1">
      <alignment horizontal="center" vertical="center" wrapText="1"/>
    </xf>
    <xf numFmtId="0" fontId="13" fillId="0" borderId="4" xfId="0" applyNumberFormat="1" applyFont="1" applyFill="1" applyBorder="1" applyAlignment="1" applyProtection="1">
      <alignment horizontal="center" vertical="center" wrapText="1"/>
    </xf>
    <xf numFmtId="14" fontId="13" fillId="0" borderId="1" xfId="0" applyNumberFormat="1" applyFont="1" applyFill="1" applyBorder="1" applyAlignment="1" applyProtection="1">
      <alignment horizontal="center" vertical="center"/>
    </xf>
    <xf numFmtId="178" fontId="7" fillId="0" borderId="1" xfId="0" applyNumberFormat="1" applyFont="1" applyFill="1" applyBorder="1" applyAlignment="1" applyProtection="1">
      <alignment horizontal="center" wrapText="1"/>
    </xf>
    <xf numFmtId="178" fontId="5" fillId="0" borderId="1" xfId="0" applyNumberFormat="1" applyFont="1" applyFill="1" applyBorder="1" applyAlignment="1" applyProtection="1">
      <alignment horizontal="center" vertical="center" wrapText="1"/>
    </xf>
    <xf numFmtId="177" fontId="7" fillId="0" borderId="1" xfId="0" applyNumberFormat="1" applyFont="1" applyFill="1" applyBorder="1" applyAlignment="1" applyProtection="1">
      <alignment horizontal="right" vertical="center" wrapText="1"/>
    </xf>
    <xf numFmtId="0" fontId="12" fillId="0" borderId="1" xfId="0" applyNumberFormat="1" applyFont="1" applyFill="1" applyBorder="1" applyAlignment="1" applyProtection="1">
      <alignment horizontal="left" vertical="center" wrapText="1"/>
    </xf>
    <xf numFmtId="0" fontId="11" fillId="0" borderId="1" xfId="0" applyNumberFormat="1" applyFont="1" applyFill="1" applyBorder="1" applyAlignment="1" applyProtection="1">
      <alignment horizontal="left" vertical="center" wrapText="1"/>
    </xf>
    <xf numFmtId="178" fontId="12" fillId="0" borderId="1" xfId="0" applyNumberFormat="1" applyFont="1" applyFill="1" applyBorder="1" applyAlignment="1" applyProtection="1">
      <alignment horizontal="center" wrapText="1"/>
    </xf>
    <xf numFmtId="178" fontId="1" fillId="0" borderId="1" xfId="0" applyNumberFormat="1" applyFont="1" applyFill="1" applyBorder="1" applyAlignment="1" applyProtection="1">
      <alignment horizontal="center" vertical="center" wrapText="1"/>
    </xf>
    <xf numFmtId="14" fontId="14" fillId="0" borderId="1" xfId="0" applyNumberFormat="1" applyFont="1" applyFill="1" applyBorder="1" applyAlignment="1" applyProtection="1">
      <alignment horizontal="center" vertical="center"/>
    </xf>
    <xf numFmtId="0" fontId="12" fillId="2" borderId="1" xfId="0" applyNumberFormat="1" applyFont="1" applyFill="1" applyBorder="1" applyAlignment="1" applyProtection="1">
      <alignment horizontal="left" vertical="center" wrapText="1"/>
    </xf>
    <xf numFmtId="0" fontId="14" fillId="2" borderId="1" xfId="0" applyNumberFormat="1" applyFont="1" applyFill="1" applyBorder="1" applyAlignment="1" applyProtection="1">
      <alignment horizontal="left" vertical="center" wrapText="1"/>
    </xf>
    <xf numFmtId="178" fontId="12" fillId="2" borderId="1" xfId="0" applyNumberFormat="1" applyFont="1" applyFill="1" applyBorder="1" applyAlignment="1" applyProtection="1">
      <alignment horizontal="center" vertical="center" wrapText="1"/>
    </xf>
    <xf numFmtId="178" fontId="1" fillId="2" borderId="1" xfId="0" applyNumberFormat="1" applyFont="1" applyFill="1" applyBorder="1" applyAlignment="1" applyProtection="1">
      <alignment horizontal="center" vertical="center" wrapText="1"/>
    </xf>
    <xf numFmtId="14" fontId="14" fillId="2" borderId="1" xfId="0" applyNumberFormat="1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78" fontId="6" fillId="2" borderId="1" xfId="0" applyNumberFormat="1" applyFont="1" applyFill="1" applyBorder="1" applyAlignment="1">
      <alignment horizontal="center" wrapText="1"/>
    </xf>
    <xf numFmtId="178" fontId="12" fillId="2" borderId="1" xfId="0" applyNumberFormat="1" applyFont="1" applyFill="1" applyBorder="1" applyAlignment="1">
      <alignment horizontal="right" wrapText="1"/>
    </xf>
    <xf numFmtId="178" fontId="6" fillId="2" borderId="1" xfId="0" applyNumberFormat="1" applyFont="1" applyFill="1" applyBorder="1" applyAlignment="1">
      <alignment horizontal="right" wrapText="1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left" vertical="center" wrapText="1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178" fontId="7" fillId="2" borderId="8" xfId="0" applyNumberFormat="1" applyFont="1" applyFill="1" applyBorder="1" applyAlignment="1" applyProtection="1">
      <alignment horizontal="center" vertical="center" wrapText="1"/>
    </xf>
    <xf numFmtId="178" fontId="5" fillId="2" borderId="8" xfId="0" applyNumberFormat="1" applyFont="1" applyFill="1" applyBorder="1" applyAlignment="1" applyProtection="1">
      <alignment horizontal="center" vertical="center" wrapText="1"/>
    </xf>
    <xf numFmtId="14" fontId="13" fillId="2" borderId="8" xfId="0" applyNumberFormat="1" applyFont="1" applyFill="1" applyBorder="1" applyAlignment="1" applyProtection="1">
      <alignment horizontal="center" vertical="center"/>
    </xf>
    <xf numFmtId="177" fontId="7" fillId="2" borderId="8" xfId="0" applyNumberFormat="1" applyFont="1" applyFill="1" applyBorder="1" applyAlignment="1" applyProtection="1">
      <alignment horizontal="right" vertical="center" wrapText="1"/>
    </xf>
    <xf numFmtId="14" fontId="5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right" vertical="center" wrapText="1"/>
    </xf>
    <xf numFmtId="176" fontId="1" fillId="2" borderId="1" xfId="0" applyNumberFormat="1" applyFont="1" applyFill="1" applyBorder="1" applyAlignment="1">
      <alignment horizontal="right" vertical="center" wrapText="1"/>
    </xf>
    <xf numFmtId="14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right" vertical="center" wrapText="1"/>
    </xf>
    <xf numFmtId="178" fontId="4" fillId="0" borderId="1" xfId="0" applyNumberFormat="1" applyFont="1" applyFill="1" applyBorder="1" applyAlignment="1">
      <alignment horizontal="right" vertical="center" wrapText="1"/>
    </xf>
    <xf numFmtId="178" fontId="7" fillId="0" borderId="1" xfId="0" applyNumberFormat="1" applyFont="1" applyFill="1" applyBorder="1" applyAlignment="1">
      <alignment horizontal="right" vertical="center" wrapText="1"/>
    </xf>
    <xf numFmtId="177" fontId="7" fillId="0" borderId="1" xfId="0" applyNumberFormat="1" applyFont="1" applyFill="1" applyBorder="1" applyAlignment="1" applyProtection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177" fontId="1" fillId="2" borderId="1" xfId="0" applyNumberFormat="1" applyFont="1" applyFill="1" applyBorder="1" applyAlignment="1">
      <alignment horizontal="right" vertical="center"/>
    </xf>
    <xf numFmtId="177" fontId="1" fillId="2" borderId="1" xfId="0" applyNumberFormat="1" applyFont="1" applyFill="1" applyBorder="1" applyAlignment="1">
      <alignment horizontal="center" vertical="center" wrapText="1"/>
    </xf>
    <xf numFmtId="177" fontId="12" fillId="2" borderId="8" xfId="0" applyNumberFormat="1" applyFont="1" applyFill="1" applyBorder="1" applyAlignment="1" applyProtection="1">
      <alignment horizontal="right" vertical="center" wrapText="1"/>
    </xf>
    <xf numFmtId="176" fontId="5" fillId="2" borderId="8" xfId="0" applyNumberFormat="1" applyFont="1" applyFill="1" applyBorder="1" applyAlignment="1">
      <alignment horizontal="center" vertical="center" wrapText="1"/>
    </xf>
    <xf numFmtId="177" fontId="16" fillId="2" borderId="8" xfId="0" applyNumberFormat="1" applyFont="1" applyFill="1" applyBorder="1" applyAlignment="1" applyProtection="1">
      <alignment horizontal="center" vertical="center" wrapText="1"/>
    </xf>
    <xf numFmtId="177" fontId="10" fillId="2" borderId="8" xfId="0" applyNumberFormat="1" applyFont="1" applyFill="1" applyBorder="1" applyAlignment="1" applyProtection="1">
      <alignment horizontal="right" vertical="center" wrapText="1"/>
    </xf>
    <xf numFmtId="177" fontId="10" fillId="2" borderId="1" xfId="0" applyNumberFormat="1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right" vertical="center"/>
    </xf>
    <xf numFmtId="177" fontId="5" fillId="2" borderId="1" xfId="0" applyNumberFormat="1" applyFont="1" applyFill="1" applyBorder="1" applyAlignment="1">
      <alignment horizontal="right" vertical="center" wrapText="1"/>
    </xf>
    <xf numFmtId="176" fontId="1" fillId="0" borderId="1" xfId="0" applyNumberFormat="1" applyFont="1" applyFill="1" applyBorder="1" applyAlignment="1">
      <alignment horizontal="right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常规 51" xfId="33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7" xfId="50"/>
    <cellStyle name="常规 2" xfId="51"/>
  </cellStyles>
  <tableStyles count="0" defaultTableStyle="TableStyleMedium2" defaultPivotStyle="PivotStyleLight16"/>
  <colors>
    <mruColors>
      <color rgb="0092D050"/>
      <color rgb="00FF0000"/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R182"/>
  <sheetViews>
    <sheetView showZeros="0" tabSelected="1" view="pageBreakPreview" zoomScale="83" zoomScaleNormal="100" topLeftCell="D1" workbookViewId="0">
      <pane ySplit="5" topLeftCell="A150" activePane="bottomLeft" state="frozen"/>
      <selection/>
      <selection pane="bottomLeft" activeCell="M121" sqref="M121"/>
    </sheetView>
  </sheetViews>
  <sheetFormatPr defaultColWidth="9" defaultRowHeight="14.4"/>
  <cols>
    <col min="1" max="1" width="4.81481481481481" style="13" customWidth="1"/>
    <col min="2" max="2" width="28.8888888888889" style="14" customWidth="1"/>
    <col min="3" max="3" width="30.3611111111111" style="15" customWidth="1"/>
    <col min="4" max="4" width="16.5925925925926" style="15" customWidth="1"/>
    <col min="5" max="5" width="10.9814814814815" style="16" customWidth="1"/>
    <col min="6" max="6" width="10.9814814814815" style="17" customWidth="1"/>
    <col min="7" max="7" width="10.9814814814815" style="18" customWidth="1"/>
    <col min="8" max="8" width="17.6296296296296" style="19" customWidth="1"/>
    <col min="9" max="12" width="11.8518518518519" style="20" customWidth="1"/>
    <col min="13" max="18" width="16.6666666666667" style="7" customWidth="1"/>
    <col min="19" max="16372" width="9" style="7"/>
  </cols>
  <sheetData>
    <row r="1" s="1" customFormat="1" ht="55.5" customHeight="1" spans="1:18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</row>
    <row r="2" s="1" customFormat="1" ht="21" customHeight="1" spans="1:18">
      <c r="A2" s="22" t="s">
        <v>1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</row>
    <row r="3" s="2" customFormat="1" ht="35.25" customHeight="1" spans="1:18">
      <c r="A3" s="23" t="s">
        <v>2</v>
      </c>
      <c r="B3" s="24" t="s">
        <v>3</v>
      </c>
      <c r="C3" s="24" t="s">
        <v>4</v>
      </c>
      <c r="D3" s="25" t="s">
        <v>5</v>
      </c>
      <c r="E3" s="25" t="s">
        <v>6</v>
      </c>
      <c r="F3" s="25" t="s">
        <v>7</v>
      </c>
      <c r="G3" s="24" t="s">
        <v>8</v>
      </c>
      <c r="H3" s="25" t="s">
        <v>9</v>
      </c>
      <c r="I3" s="25" t="s">
        <v>10</v>
      </c>
      <c r="J3" s="25" t="s">
        <v>11</v>
      </c>
      <c r="K3" s="25" t="s">
        <v>12</v>
      </c>
      <c r="L3" s="75" t="s">
        <v>13</v>
      </c>
      <c r="M3" s="24" t="s">
        <v>14</v>
      </c>
      <c r="N3" s="24"/>
      <c r="O3" s="24"/>
      <c r="P3" s="24"/>
      <c r="Q3" s="24"/>
      <c r="R3" s="24"/>
    </row>
    <row r="4" s="2" customFormat="1" ht="27" customHeight="1" spans="1:18">
      <c r="A4" s="23"/>
      <c r="B4" s="24"/>
      <c r="C4" s="24"/>
      <c r="D4" s="25"/>
      <c r="E4" s="25"/>
      <c r="F4" s="25"/>
      <c r="G4" s="24"/>
      <c r="H4" s="25"/>
      <c r="I4" s="25"/>
      <c r="J4" s="25"/>
      <c r="K4" s="25"/>
      <c r="L4" s="75"/>
      <c r="M4" s="75" t="s">
        <v>15</v>
      </c>
      <c r="N4" s="23" t="s">
        <v>16</v>
      </c>
      <c r="O4" s="23" t="s">
        <v>17</v>
      </c>
      <c r="P4" s="76" t="s">
        <v>18</v>
      </c>
      <c r="Q4" s="76" t="s">
        <v>19</v>
      </c>
      <c r="R4" s="23" t="s">
        <v>20</v>
      </c>
    </row>
    <row r="5" s="3" customFormat="1" ht="25.9" customHeight="1" spans="1:18">
      <c r="A5" s="26" t="s">
        <v>21</v>
      </c>
      <c r="B5" s="27"/>
      <c r="C5" s="27"/>
      <c r="D5" s="27"/>
      <c r="E5" s="27"/>
      <c r="F5" s="27"/>
      <c r="G5" s="28"/>
      <c r="H5" s="29">
        <f>H6+H125</f>
        <v>21812610000</v>
      </c>
      <c r="I5" s="77"/>
      <c r="J5" s="77"/>
      <c r="K5" s="77"/>
      <c r="L5" s="77"/>
      <c r="M5" s="29">
        <f t="shared" ref="M5:R5" si="0">M6+M125</f>
        <v>4677729340.7733</v>
      </c>
      <c r="N5" s="29">
        <f t="shared" si="0"/>
        <v>4015000000</v>
      </c>
      <c r="O5" s="29">
        <f t="shared" si="0"/>
        <v>662495466</v>
      </c>
      <c r="P5" s="29">
        <f t="shared" si="0"/>
        <v>0</v>
      </c>
      <c r="Q5" s="29">
        <f t="shared" si="0"/>
        <v>0</v>
      </c>
      <c r="R5" s="29">
        <f t="shared" si="0"/>
        <v>233874.7733</v>
      </c>
    </row>
    <row r="6" s="4" customFormat="1" ht="31" customHeight="1" spans="1:18">
      <c r="A6" s="30" t="s">
        <v>22</v>
      </c>
      <c r="B6" s="31"/>
      <c r="C6" s="31"/>
      <c r="D6" s="31"/>
      <c r="E6" s="31"/>
      <c r="F6" s="31"/>
      <c r="G6" s="32"/>
      <c r="H6" s="33">
        <f>H7+H15+H19+H25+H29+H34+H43+H66+H69+H74+H80+H84+H93+H97+H100+H105+H107+H111+H116+H122</f>
        <v>8318720000</v>
      </c>
      <c r="I6" s="33"/>
      <c r="J6" s="33"/>
      <c r="K6" s="33"/>
      <c r="L6" s="33"/>
      <c r="M6" s="33">
        <f t="shared" ref="I6:R6" si="1">M7+M15+M19+M25+M29+M34+M43+M66+M69+M74+M80+M84+M93+M97+M100+M105+M107+M111+M116+M122</f>
        <v>1006296248.2968</v>
      </c>
      <c r="N6" s="33">
        <f t="shared" si="1"/>
        <v>715000000</v>
      </c>
      <c r="O6" s="33">
        <f t="shared" si="1"/>
        <v>291245936</v>
      </c>
      <c r="P6" s="33">
        <f t="shared" si="1"/>
        <v>0</v>
      </c>
      <c r="Q6" s="33">
        <f t="shared" si="1"/>
        <v>0</v>
      </c>
      <c r="R6" s="33">
        <f t="shared" si="1"/>
        <v>50312.2968</v>
      </c>
    </row>
    <row r="7" s="5" customFormat="1" ht="28.9" customHeight="1" spans="1:18">
      <c r="A7" s="34"/>
      <c r="B7" s="35" t="s">
        <v>23</v>
      </c>
      <c r="C7" s="36"/>
      <c r="D7" s="37">
        <v>42192</v>
      </c>
      <c r="E7" s="38" t="s">
        <v>24</v>
      </c>
      <c r="F7" s="39" t="s">
        <v>25</v>
      </c>
      <c r="G7" s="37">
        <v>45846</v>
      </c>
      <c r="H7" s="40">
        <f>SUM(H8:H14)</f>
        <v>24360000</v>
      </c>
      <c r="I7" s="78">
        <v>3.58</v>
      </c>
      <c r="J7" s="78">
        <v>1</v>
      </c>
      <c r="K7" s="78">
        <v>0.1</v>
      </c>
      <c r="L7" s="79">
        <v>0.05</v>
      </c>
      <c r="M7" s="80">
        <f t="shared" ref="M7:O7" si="2">SUM(M8:M14)</f>
        <v>872131.6044</v>
      </c>
      <c r="N7" s="80">
        <f t="shared" si="2"/>
        <v>0</v>
      </c>
      <c r="O7" s="80">
        <f t="shared" si="2"/>
        <v>872088</v>
      </c>
      <c r="P7" s="80"/>
      <c r="Q7" s="80"/>
      <c r="R7" s="80">
        <f>SUM(R8:R14)</f>
        <v>43.6044</v>
      </c>
    </row>
    <row r="8" s="5" customFormat="1" ht="28.9" customHeight="1" spans="1:18">
      <c r="A8" s="34">
        <v>1</v>
      </c>
      <c r="B8" s="41" t="s">
        <v>26</v>
      </c>
      <c r="C8" s="42" t="s">
        <v>27</v>
      </c>
      <c r="D8" s="42"/>
      <c r="E8" s="43"/>
      <c r="F8" s="44"/>
      <c r="G8" s="45"/>
      <c r="H8" s="46">
        <v>12600000</v>
      </c>
      <c r="I8" s="81"/>
      <c r="J8" s="81"/>
      <c r="K8" s="81"/>
      <c r="L8" s="81"/>
      <c r="M8" s="46">
        <f t="shared" ref="M8:M14" si="3">SUM(N8:R8)</f>
        <v>451102.554</v>
      </c>
      <c r="N8" s="46"/>
      <c r="O8" s="46">
        <f t="shared" ref="O8:O14" si="4">H8*0.0358</f>
        <v>451080</v>
      </c>
      <c r="P8" s="46"/>
      <c r="Q8" s="46"/>
      <c r="R8" s="46">
        <f t="shared" ref="R8:R14" si="5">(N8+O8)*0.00005</f>
        <v>22.554</v>
      </c>
    </row>
    <row r="9" s="5" customFormat="1" ht="28.9" customHeight="1" spans="1:18">
      <c r="A9" s="34">
        <v>2</v>
      </c>
      <c r="B9" s="41" t="s">
        <v>26</v>
      </c>
      <c r="C9" s="42" t="s">
        <v>28</v>
      </c>
      <c r="D9" s="42"/>
      <c r="E9" s="43"/>
      <c r="F9" s="44"/>
      <c r="G9" s="45"/>
      <c r="H9" s="46">
        <v>5700000</v>
      </c>
      <c r="I9" s="81"/>
      <c r="J9" s="81"/>
      <c r="K9" s="81"/>
      <c r="L9" s="81"/>
      <c r="M9" s="46">
        <f t="shared" si="3"/>
        <v>204070.203</v>
      </c>
      <c r="N9" s="46"/>
      <c r="O9" s="46">
        <f t="shared" si="4"/>
        <v>204060</v>
      </c>
      <c r="P9" s="46"/>
      <c r="Q9" s="46"/>
      <c r="R9" s="46">
        <f t="shared" si="5"/>
        <v>10.203</v>
      </c>
    </row>
    <row r="10" s="5" customFormat="1" ht="28.9" customHeight="1" spans="1:18">
      <c r="A10" s="34">
        <v>3</v>
      </c>
      <c r="B10" s="41" t="s">
        <v>29</v>
      </c>
      <c r="C10" s="42" t="s">
        <v>30</v>
      </c>
      <c r="D10" s="42"/>
      <c r="E10" s="43"/>
      <c r="F10" s="44"/>
      <c r="G10" s="45"/>
      <c r="H10" s="46">
        <v>2229365.81</v>
      </c>
      <c r="I10" s="81"/>
      <c r="J10" s="81"/>
      <c r="K10" s="81"/>
      <c r="L10" s="81"/>
      <c r="M10" s="46">
        <f t="shared" si="3"/>
        <v>79815.2865627999</v>
      </c>
      <c r="N10" s="46"/>
      <c r="O10" s="46">
        <f t="shared" si="4"/>
        <v>79811.295998</v>
      </c>
      <c r="P10" s="46"/>
      <c r="Q10" s="46"/>
      <c r="R10" s="46">
        <f t="shared" si="5"/>
        <v>3.9905647999</v>
      </c>
    </row>
    <row r="11" s="5" customFormat="1" ht="28.9" customHeight="1" spans="1:18">
      <c r="A11" s="34">
        <v>4</v>
      </c>
      <c r="B11" s="41" t="s">
        <v>31</v>
      </c>
      <c r="C11" s="42" t="s">
        <v>32</v>
      </c>
      <c r="D11" s="42"/>
      <c r="E11" s="43"/>
      <c r="F11" s="44"/>
      <c r="G11" s="45"/>
      <c r="H11" s="46">
        <v>20634.19</v>
      </c>
      <c r="I11" s="81"/>
      <c r="J11" s="81"/>
      <c r="K11" s="81"/>
      <c r="L11" s="81"/>
      <c r="M11" s="46">
        <f t="shared" si="3"/>
        <v>738.7409372001</v>
      </c>
      <c r="N11" s="46"/>
      <c r="O11" s="46">
        <f t="shared" si="4"/>
        <v>738.704002</v>
      </c>
      <c r="P11" s="46"/>
      <c r="Q11" s="46"/>
      <c r="R11" s="46">
        <f t="shared" si="5"/>
        <v>0.0369352001</v>
      </c>
    </row>
    <row r="12" s="5" customFormat="1" ht="28.9" customHeight="1" spans="1:18">
      <c r="A12" s="34">
        <v>5</v>
      </c>
      <c r="B12" s="41" t="s">
        <v>31</v>
      </c>
      <c r="C12" s="42" t="s">
        <v>32</v>
      </c>
      <c r="D12" s="42"/>
      <c r="E12" s="43"/>
      <c r="F12" s="44"/>
      <c r="G12" s="45"/>
      <c r="H12" s="46">
        <v>150000</v>
      </c>
      <c r="I12" s="81"/>
      <c r="J12" s="81"/>
      <c r="K12" s="81"/>
      <c r="L12" s="81"/>
      <c r="M12" s="46">
        <f t="shared" si="3"/>
        <v>5370.2685</v>
      </c>
      <c r="N12" s="46"/>
      <c r="O12" s="46">
        <f t="shared" si="4"/>
        <v>5370</v>
      </c>
      <c r="P12" s="46"/>
      <c r="Q12" s="46"/>
      <c r="R12" s="46">
        <f t="shared" si="5"/>
        <v>0.2685</v>
      </c>
    </row>
    <row r="13" s="5" customFormat="1" ht="28.9" customHeight="1" spans="1:18">
      <c r="A13" s="34">
        <v>6</v>
      </c>
      <c r="B13" s="41" t="s">
        <v>33</v>
      </c>
      <c r="C13" s="42" t="s">
        <v>34</v>
      </c>
      <c r="D13" s="42"/>
      <c r="E13" s="43"/>
      <c r="F13" s="44"/>
      <c r="G13" s="45"/>
      <c r="H13" s="46">
        <v>3160000</v>
      </c>
      <c r="I13" s="81"/>
      <c r="J13" s="81"/>
      <c r="K13" s="81"/>
      <c r="L13" s="81"/>
      <c r="M13" s="46">
        <f t="shared" si="3"/>
        <v>113133.6564</v>
      </c>
      <c r="N13" s="46"/>
      <c r="O13" s="46">
        <f t="shared" si="4"/>
        <v>113128</v>
      </c>
      <c r="P13" s="46"/>
      <c r="Q13" s="46"/>
      <c r="R13" s="46">
        <f t="shared" si="5"/>
        <v>5.6564</v>
      </c>
    </row>
    <row r="14" s="5" customFormat="1" ht="28.9" customHeight="1" spans="1:18">
      <c r="A14" s="34">
        <v>7</v>
      </c>
      <c r="B14" s="41" t="s">
        <v>35</v>
      </c>
      <c r="C14" s="42" t="s">
        <v>36</v>
      </c>
      <c r="D14" s="42"/>
      <c r="E14" s="43"/>
      <c r="F14" s="44"/>
      <c r="G14" s="45"/>
      <c r="H14" s="46">
        <v>500000</v>
      </c>
      <c r="I14" s="81"/>
      <c r="J14" s="81"/>
      <c r="K14" s="81"/>
      <c r="L14" s="81"/>
      <c r="M14" s="46">
        <f t="shared" si="3"/>
        <v>17900.895</v>
      </c>
      <c r="N14" s="46"/>
      <c r="O14" s="46">
        <f t="shared" si="4"/>
        <v>17900</v>
      </c>
      <c r="P14" s="46"/>
      <c r="Q14" s="46"/>
      <c r="R14" s="46">
        <f t="shared" si="5"/>
        <v>0.895</v>
      </c>
    </row>
    <row r="15" s="6" customFormat="1" ht="28.9" customHeight="1" spans="1:18">
      <c r="A15" s="47"/>
      <c r="B15" s="35" t="s">
        <v>37</v>
      </c>
      <c r="C15" s="36"/>
      <c r="D15" s="37">
        <v>42213</v>
      </c>
      <c r="E15" s="48" t="s">
        <v>24</v>
      </c>
      <c r="F15" s="39" t="s">
        <v>25</v>
      </c>
      <c r="G15" s="37">
        <v>45869</v>
      </c>
      <c r="H15" s="40">
        <f>SUM(H16:H18)</f>
        <v>401350000</v>
      </c>
      <c r="I15" s="82">
        <v>4.01</v>
      </c>
      <c r="J15" s="78">
        <v>1</v>
      </c>
      <c r="K15" s="78">
        <v>0.1</v>
      </c>
      <c r="L15" s="82">
        <v>0.05</v>
      </c>
      <c r="M15" s="40">
        <f t="shared" ref="M15:R15" si="6">SUM(M16:M18)</f>
        <v>16094939.70675</v>
      </c>
      <c r="N15" s="40">
        <f t="shared" si="6"/>
        <v>0</v>
      </c>
      <c r="O15" s="40">
        <f t="shared" si="6"/>
        <v>16094135</v>
      </c>
      <c r="P15" s="40">
        <f t="shared" si="6"/>
        <v>0</v>
      </c>
      <c r="Q15" s="40">
        <f t="shared" si="6"/>
        <v>0</v>
      </c>
      <c r="R15" s="40">
        <f t="shared" si="6"/>
        <v>804.70675</v>
      </c>
    </row>
    <row r="16" s="5" customFormat="1" ht="28.5" customHeight="1" spans="1:18">
      <c r="A16" s="47" t="s">
        <v>38</v>
      </c>
      <c r="B16" s="41" t="s">
        <v>26</v>
      </c>
      <c r="C16" s="49" t="s">
        <v>39</v>
      </c>
      <c r="D16" s="49"/>
      <c r="E16" s="50"/>
      <c r="F16" s="51"/>
      <c r="G16" s="52"/>
      <c r="H16" s="46">
        <v>300000000</v>
      </c>
      <c r="I16" s="81"/>
      <c r="J16" s="81"/>
      <c r="K16" s="81"/>
      <c r="L16" s="81"/>
      <c r="M16" s="46">
        <f t="shared" ref="M16:M18" si="7">SUM(N16:R16)</f>
        <v>12030601.5</v>
      </c>
      <c r="N16" s="46"/>
      <c r="O16" s="46">
        <f t="shared" ref="O16:O18" si="8">H16*0.0401</f>
        <v>12030000</v>
      </c>
      <c r="P16" s="46"/>
      <c r="Q16" s="46"/>
      <c r="R16" s="46">
        <f t="shared" ref="R16:R18" si="9">(N16+O16)*0.00005</f>
        <v>601.5</v>
      </c>
    </row>
    <row r="17" s="5" customFormat="1" ht="28.9" customHeight="1" spans="1:18">
      <c r="A17" s="47" t="s">
        <v>40</v>
      </c>
      <c r="B17" s="41" t="s">
        <v>26</v>
      </c>
      <c r="C17" s="49" t="s">
        <v>28</v>
      </c>
      <c r="D17" s="49"/>
      <c r="E17" s="50"/>
      <c r="F17" s="51"/>
      <c r="G17" s="52"/>
      <c r="H17" s="46">
        <v>45600000</v>
      </c>
      <c r="I17" s="81"/>
      <c r="J17" s="81"/>
      <c r="K17" s="81"/>
      <c r="L17" s="81"/>
      <c r="M17" s="46">
        <f t="shared" si="7"/>
        <v>1828651.428</v>
      </c>
      <c r="N17" s="46"/>
      <c r="O17" s="46">
        <f t="shared" si="8"/>
        <v>1828560</v>
      </c>
      <c r="P17" s="46"/>
      <c r="Q17" s="46"/>
      <c r="R17" s="46">
        <f t="shared" si="9"/>
        <v>91.428</v>
      </c>
    </row>
    <row r="18" s="5" customFormat="1" ht="28.9" customHeight="1" spans="1:18">
      <c r="A18" s="47" t="s">
        <v>41</v>
      </c>
      <c r="B18" s="53" t="s">
        <v>42</v>
      </c>
      <c r="C18" s="49" t="s">
        <v>43</v>
      </c>
      <c r="D18" s="49"/>
      <c r="E18" s="50"/>
      <c r="F18" s="51"/>
      <c r="G18" s="52"/>
      <c r="H18" s="46">
        <v>55750000</v>
      </c>
      <c r="I18" s="81"/>
      <c r="J18" s="81"/>
      <c r="K18" s="81"/>
      <c r="L18" s="81"/>
      <c r="M18" s="46">
        <f t="shared" si="7"/>
        <v>2235686.77875</v>
      </c>
      <c r="N18" s="46"/>
      <c r="O18" s="46">
        <f t="shared" si="8"/>
        <v>2235575</v>
      </c>
      <c r="P18" s="46"/>
      <c r="Q18" s="46"/>
      <c r="R18" s="46">
        <f t="shared" si="9"/>
        <v>111.77875</v>
      </c>
    </row>
    <row r="19" s="6" customFormat="1" ht="28.9" customHeight="1" spans="1:18">
      <c r="A19" s="34"/>
      <c r="B19" s="54" t="s">
        <v>44</v>
      </c>
      <c r="C19" s="55"/>
      <c r="D19" s="37">
        <v>42296</v>
      </c>
      <c r="E19" s="56" t="s">
        <v>24</v>
      </c>
      <c r="F19" s="39" t="s">
        <v>25</v>
      </c>
      <c r="G19" s="37">
        <v>45951</v>
      </c>
      <c r="H19" s="40">
        <f>SUM(H20:H24)</f>
        <v>639510000</v>
      </c>
      <c r="I19" s="82">
        <v>3.56</v>
      </c>
      <c r="J19" s="78">
        <v>1</v>
      </c>
      <c r="K19" s="78">
        <v>0.1</v>
      </c>
      <c r="L19" s="82">
        <v>0.05</v>
      </c>
      <c r="M19" s="40">
        <f t="shared" ref="M19:R19" si="10">SUM(M20:M24)</f>
        <v>22767694.3278</v>
      </c>
      <c r="N19" s="40">
        <f t="shared" si="10"/>
        <v>0</v>
      </c>
      <c r="O19" s="40">
        <f t="shared" si="10"/>
        <v>22766556</v>
      </c>
      <c r="P19" s="40">
        <f t="shared" si="10"/>
        <v>0</v>
      </c>
      <c r="Q19" s="40">
        <f t="shared" si="10"/>
        <v>0</v>
      </c>
      <c r="R19" s="40">
        <f t="shared" si="10"/>
        <v>1138.3278</v>
      </c>
    </row>
    <row r="20" s="5" customFormat="1" ht="28.9" customHeight="1" spans="1:18">
      <c r="A20" s="34">
        <v>1</v>
      </c>
      <c r="B20" s="41" t="s">
        <v>26</v>
      </c>
      <c r="C20" s="42" t="s">
        <v>27</v>
      </c>
      <c r="D20" s="42"/>
      <c r="E20" s="57"/>
      <c r="F20" s="51"/>
      <c r="G20" s="52"/>
      <c r="H20" s="46">
        <v>52160000</v>
      </c>
      <c r="I20" s="81"/>
      <c r="J20" s="81"/>
      <c r="K20" s="81"/>
      <c r="L20" s="81"/>
      <c r="M20" s="46">
        <f t="shared" ref="M20:M24" si="11">SUM(N20:R20)</f>
        <v>1856988.8448</v>
      </c>
      <c r="N20" s="46"/>
      <c r="O20" s="46">
        <f t="shared" ref="O20:O24" si="12">H20*0.0356</f>
        <v>1856896</v>
      </c>
      <c r="P20" s="46"/>
      <c r="Q20" s="46"/>
      <c r="R20" s="46">
        <f t="shared" ref="R20:R24" si="13">(N20+O20)*0.00005</f>
        <v>92.8448</v>
      </c>
    </row>
    <row r="21" s="5" customFormat="1" ht="28.9" customHeight="1" spans="1:18">
      <c r="A21" s="34">
        <v>2</v>
      </c>
      <c r="B21" s="41" t="s">
        <v>26</v>
      </c>
      <c r="C21" s="42" t="s">
        <v>45</v>
      </c>
      <c r="D21" s="42"/>
      <c r="E21" s="57"/>
      <c r="F21" s="51"/>
      <c r="G21" s="52"/>
      <c r="H21" s="46">
        <v>225500000</v>
      </c>
      <c r="I21" s="81"/>
      <c r="J21" s="81"/>
      <c r="K21" s="81"/>
      <c r="L21" s="81"/>
      <c r="M21" s="46">
        <f t="shared" si="11"/>
        <v>8028201.39</v>
      </c>
      <c r="N21" s="46"/>
      <c r="O21" s="46">
        <f t="shared" si="12"/>
        <v>8027800</v>
      </c>
      <c r="P21" s="46"/>
      <c r="Q21" s="46"/>
      <c r="R21" s="46">
        <f t="shared" si="13"/>
        <v>401.39</v>
      </c>
    </row>
    <row r="22" s="5" customFormat="1" ht="28.9" customHeight="1" spans="1:18">
      <c r="A22" s="34">
        <v>3</v>
      </c>
      <c r="B22" s="41" t="s">
        <v>26</v>
      </c>
      <c r="C22" s="42" t="s">
        <v>28</v>
      </c>
      <c r="D22" s="42"/>
      <c r="E22" s="57"/>
      <c r="F22" s="51"/>
      <c r="G22" s="52"/>
      <c r="H22" s="46">
        <v>35700000</v>
      </c>
      <c r="I22" s="81"/>
      <c r="J22" s="81"/>
      <c r="K22" s="81"/>
      <c r="L22" s="81"/>
      <c r="M22" s="46">
        <f t="shared" si="11"/>
        <v>1270983.546</v>
      </c>
      <c r="N22" s="46"/>
      <c r="O22" s="46">
        <f t="shared" si="12"/>
        <v>1270920</v>
      </c>
      <c r="P22" s="46"/>
      <c r="Q22" s="46"/>
      <c r="R22" s="46">
        <f t="shared" si="13"/>
        <v>63.546</v>
      </c>
    </row>
    <row r="23" s="5" customFormat="1" ht="28.9" customHeight="1" spans="1:18">
      <c r="A23" s="34">
        <v>4</v>
      </c>
      <c r="B23" s="41" t="s">
        <v>26</v>
      </c>
      <c r="C23" s="42" t="s">
        <v>46</v>
      </c>
      <c r="D23" s="42"/>
      <c r="E23" s="57"/>
      <c r="F23" s="51"/>
      <c r="G23" s="52"/>
      <c r="H23" s="46">
        <v>112500000</v>
      </c>
      <c r="I23" s="81"/>
      <c r="J23" s="81"/>
      <c r="K23" s="81"/>
      <c r="L23" s="81"/>
      <c r="M23" s="46">
        <f t="shared" si="11"/>
        <v>4005200.25</v>
      </c>
      <c r="N23" s="46"/>
      <c r="O23" s="46">
        <f t="shared" si="12"/>
        <v>4005000</v>
      </c>
      <c r="P23" s="46"/>
      <c r="Q23" s="46"/>
      <c r="R23" s="46">
        <f t="shared" si="13"/>
        <v>200.25</v>
      </c>
    </row>
    <row r="24" s="5" customFormat="1" ht="28.9" customHeight="1" spans="1:18">
      <c r="A24" s="34">
        <v>5</v>
      </c>
      <c r="B24" s="41" t="s">
        <v>42</v>
      </c>
      <c r="C24" s="42" t="s">
        <v>43</v>
      </c>
      <c r="D24" s="42"/>
      <c r="E24" s="57"/>
      <c r="F24" s="51"/>
      <c r="G24" s="52"/>
      <c r="H24" s="46">
        <v>213650000</v>
      </c>
      <c r="I24" s="81"/>
      <c r="J24" s="81"/>
      <c r="K24" s="81"/>
      <c r="L24" s="81"/>
      <c r="M24" s="46">
        <f t="shared" si="11"/>
        <v>7606320.297</v>
      </c>
      <c r="N24" s="46"/>
      <c r="O24" s="46">
        <f t="shared" si="12"/>
        <v>7605940</v>
      </c>
      <c r="P24" s="46"/>
      <c r="Q24" s="46"/>
      <c r="R24" s="46">
        <f t="shared" si="13"/>
        <v>380.297</v>
      </c>
    </row>
    <row r="25" s="6" customFormat="1" ht="28.9" customHeight="1" spans="1:18">
      <c r="A25" s="34"/>
      <c r="B25" s="54" t="s">
        <v>47</v>
      </c>
      <c r="C25" s="55"/>
      <c r="D25" s="58">
        <v>42926</v>
      </c>
      <c r="E25" s="48" t="s">
        <v>48</v>
      </c>
      <c r="F25" s="59" t="s">
        <v>49</v>
      </c>
      <c r="G25" s="58">
        <v>45484</v>
      </c>
      <c r="H25" s="40">
        <f>SUM(H26:H28)</f>
        <v>715000000</v>
      </c>
      <c r="I25" s="82">
        <v>3.82</v>
      </c>
      <c r="J25" s="78">
        <v>1</v>
      </c>
      <c r="K25" s="78">
        <v>0.1</v>
      </c>
      <c r="L25" s="82">
        <v>0.05</v>
      </c>
      <c r="M25" s="40">
        <f t="shared" ref="M25:R25" si="14">SUM(M26:M28)</f>
        <v>742350115.65</v>
      </c>
      <c r="N25" s="40">
        <f t="shared" si="14"/>
        <v>715000000</v>
      </c>
      <c r="O25" s="40">
        <f t="shared" si="14"/>
        <v>27313000</v>
      </c>
      <c r="P25" s="40">
        <f t="shared" si="14"/>
        <v>0</v>
      </c>
      <c r="Q25" s="40">
        <f t="shared" si="14"/>
        <v>0</v>
      </c>
      <c r="R25" s="40">
        <f t="shared" si="14"/>
        <v>37115.65</v>
      </c>
    </row>
    <row r="26" s="7" customFormat="1" ht="28.9" customHeight="1" spans="1:18">
      <c r="A26" s="60">
        <v>1</v>
      </c>
      <c r="B26" s="61" t="s">
        <v>50</v>
      </c>
      <c r="C26" s="62" t="s">
        <v>51</v>
      </c>
      <c r="D26" s="62"/>
      <c r="E26" s="63"/>
      <c r="F26" s="64"/>
      <c r="G26" s="65"/>
      <c r="H26" s="66">
        <v>350000000</v>
      </c>
      <c r="I26" s="83"/>
      <c r="J26" s="83"/>
      <c r="K26" s="83"/>
      <c r="L26" s="83"/>
      <c r="M26" s="66">
        <f t="shared" ref="M26:M28" si="15">SUM(N26:R26)</f>
        <v>363388168.5</v>
      </c>
      <c r="N26" s="66">
        <v>350000000</v>
      </c>
      <c r="O26" s="66">
        <f t="shared" ref="O26:O28" si="16">H26*0.0382</f>
        <v>13370000</v>
      </c>
      <c r="P26" s="66"/>
      <c r="Q26" s="66"/>
      <c r="R26" s="66">
        <f t="shared" ref="R26:R28" si="17">(N26+O26)*0.00005</f>
        <v>18168.5</v>
      </c>
    </row>
    <row r="27" s="7" customFormat="1" ht="28.9" customHeight="1" spans="1:18">
      <c r="A27" s="60">
        <v>2</v>
      </c>
      <c r="B27" s="61" t="s">
        <v>52</v>
      </c>
      <c r="C27" s="62" t="s">
        <v>53</v>
      </c>
      <c r="D27" s="62"/>
      <c r="E27" s="63"/>
      <c r="F27" s="64"/>
      <c r="G27" s="65"/>
      <c r="H27" s="66">
        <v>290000000</v>
      </c>
      <c r="I27" s="83"/>
      <c r="J27" s="83"/>
      <c r="K27" s="83"/>
      <c r="L27" s="83"/>
      <c r="M27" s="66">
        <f t="shared" si="15"/>
        <v>301093053.9</v>
      </c>
      <c r="N27" s="66">
        <v>290000000</v>
      </c>
      <c r="O27" s="66">
        <f t="shared" si="16"/>
        <v>11078000</v>
      </c>
      <c r="P27" s="66"/>
      <c r="Q27" s="66"/>
      <c r="R27" s="66">
        <f t="shared" si="17"/>
        <v>15053.9</v>
      </c>
    </row>
    <row r="28" s="7" customFormat="1" ht="28.9" customHeight="1" spans="1:18">
      <c r="A28" s="60">
        <v>3</v>
      </c>
      <c r="B28" s="61" t="s">
        <v>50</v>
      </c>
      <c r="C28" s="62" t="s">
        <v>54</v>
      </c>
      <c r="D28" s="62"/>
      <c r="E28" s="63"/>
      <c r="F28" s="64"/>
      <c r="G28" s="65"/>
      <c r="H28" s="66">
        <v>75000000</v>
      </c>
      <c r="I28" s="83"/>
      <c r="J28" s="83"/>
      <c r="K28" s="83"/>
      <c r="L28" s="83"/>
      <c r="M28" s="66">
        <f t="shared" si="15"/>
        <v>77868893.25</v>
      </c>
      <c r="N28" s="66">
        <v>75000000</v>
      </c>
      <c r="O28" s="66">
        <f t="shared" si="16"/>
        <v>2865000</v>
      </c>
      <c r="P28" s="66"/>
      <c r="Q28" s="66"/>
      <c r="R28" s="66">
        <f t="shared" si="17"/>
        <v>3893.25</v>
      </c>
    </row>
    <row r="29" s="6" customFormat="1" ht="28.9" customHeight="1" spans="1:16372">
      <c r="A29" s="34"/>
      <c r="B29" s="67" t="s">
        <v>55</v>
      </c>
      <c r="C29" s="68"/>
      <c r="D29" s="58">
        <v>42926</v>
      </c>
      <c r="E29" s="59" t="s">
        <v>24</v>
      </c>
      <c r="F29" s="69" t="s">
        <v>25</v>
      </c>
      <c r="G29" s="58">
        <v>46579</v>
      </c>
      <c r="H29" s="40">
        <f>SUM(H30:H33)</f>
        <v>908000000</v>
      </c>
      <c r="I29" s="82">
        <v>3.88</v>
      </c>
      <c r="J29" s="78">
        <v>1</v>
      </c>
      <c r="K29" s="78">
        <v>0.1</v>
      </c>
      <c r="L29" s="82">
        <v>0.05</v>
      </c>
      <c r="M29" s="40">
        <f t="shared" ref="M29:R29" si="18">SUM(M30:M33)</f>
        <v>35232161.52</v>
      </c>
      <c r="N29" s="40">
        <f t="shared" si="18"/>
        <v>0</v>
      </c>
      <c r="O29" s="40">
        <f t="shared" si="18"/>
        <v>35230400</v>
      </c>
      <c r="P29" s="40">
        <f t="shared" si="18"/>
        <v>0</v>
      </c>
      <c r="Q29" s="40">
        <f t="shared" si="18"/>
        <v>0</v>
      </c>
      <c r="R29" s="40">
        <f t="shared" si="18"/>
        <v>1761.52</v>
      </c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5"/>
      <c r="HZ29" s="5"/>
      <c r="IA29" s="5"/>
      <c r="IB29" s="5"/>
      <c r="IC29" s="5"/>
      <c r="ID29" s="5"/>
      <c r="IE29" s="5"/>
      <c r="IF29" s="5"/>
      <c r="IG29" s="5"/>
      <c r="IH29" s="5"/>
      <c r="II29" s="5"/>
      <c r="IJ29" s="5"/>
      <c r="IK29" s="5"/>
      <c r="IL29" s="5"/>
      <c r="IM29" s="5"/>
      <c r="IN29" s="5"/>
      <c r="IO29" s="5"/>
      <c r="IP29" s="5"/>
      <c r="IQ29" s="5"/>
      <c r="IR29" s="5"/>
      <c r="IS29" s="5"/>
      <c r="IT29" s="5"/>
      <c r="IU29" s="5"/>
      <c r="IV29" s="5"/>
      <c r="IW29" s="5"/>
      <c r="IX29" s="5"/>
      <c r="IY29" s="5"/>
      <c r="IZ29" s="5"/>
      <c r="JA29" s="5"/>
      <c r="JB29" s="5"/>
      <c r="JC29" s="5"/>
      <c r="JD29" s="5"/>
      <c r="JE29" s="5"/>
      <c r="JF29" s="5"/>
      <c r="JG29" s="5"/>
      <c r="JH29" s="5"/>
      <c r="JI29" s="5"/>
      <c r="JJ29" s="5"/>
      <c r="JK29" s="5"/>
      <c r="JL29" s="5"/>
      <c r="JM29" s="5"/>
      <c r="JN29" s="5"/>
      <c r="JO29" s="5"/>
      <c r="JP29" s="5"/>
      <c r="JQ29" s="5"/>
      <c r="JR29" s="5"/>
      <c r="JS29" s="5"/>
      <c r="JT29" s="5"/>
      <c r="JU29" s="5"/>
      <c r="JV29" s="5"/>
      <c r="JW29" s="5"/>
      <c r="JX29" s="5"/>
      <c r="JY29" s="5"/>
      <c r="JZ29" s="5"/>
      <c r="KA29" s="5"/>
      <c r="KB29" s="5"/>
      <c r="KC29" s="5"/>
      <c r="KD29" s="5"/>
      <c r="KE29" s="5"/>
      <c r="KF29" s="5"/>
      <c r="KG29" s="5"/>
      <c r="KH29" s="5"/>
      <c r="KI29" s="5"/>
      <c r="KJ29" s="5"/>
      <c r="KK29" s="5"/>
      <c r="KL29" s="5"/>
      <c r="KM29" s="5"/>
      <c r="KN29" s="5"/>
      <c r="KO29" s="5"/>
      <c r="KP29" s="5"/>
      <c r="KQ29" s="5"/>
      <c r="KR29" s="5"/>
      <c r="KS29" s="5"/>
      <c r="KT29" s="5"/>
      <c r="KU29" s="5"/>
      <c r="KV29" s="5"/>
      <c r="KW29" s="5"/>
      <c r="KX29" s="5"/>
      <c r="KY29" s="5"/>
      <c r="KZ29" s="5"/>
      <c r="LA29" s="5"/>
      <c r="LB29" s="5"/>
      <c r="LC29" s="5"/>
      <c r="LD29" s="5"/>
      <c r="LE29" s="5"/>
      <c r="LF29" s="5"/>
      <c r="LG29" s="5"/>
      <c r="LH29" s="5"/>
      <c r="LI29" s="5"/>
      <c r="LJ29" s="5"/>
      <c r="LK29" s="5"/>
      <c r="LL29" s="5"/>
      <c r="LM29" s="5"/>
      <c r="LN29" s="5"/>
      <c r="LO29" s="5"/>
      <c r="LP29" s="5"/>
      <c r="LQ29" s="5"/>
      <c r="LR29" s="5"/>
      <c r="LS29" s="5"/>
      <c r="LT29" s="5"/>
      <c r="LU29" s="5"/>
      <c r="LV29" s="5"/>
      <c r="LW29" s="5"/>
      <c r="LX29" s="5"/>
      <c r="LY29" s="5"/>
      <c r="LZ29" s="5"/>
      <c r="MA29" s="5"/>
      <c r="MB29" s="5"/>
      <c r="MC29" s="5"/>
      <c r="MD29" s="5"/>
      <c r="ME29" s="5"/>
      <c r="MF29" s="5"/>
      <c r="MG29" s="5"/>
      <c r="MH29" s="5"/>
      <c r="MI29" s="5"/>
      <c r="MJ29" s="5"/>
      <c r="MK29" s="5"/>
      <c r="ML29" s="5"/>
      <c r="MM29" s="5"/>
      <c r="MN29" s="5"/>
      <c r="MO29" s="5"/>
      <c r="MP29" s="5"/>
      <c r="MQ29" s="5"/>
      <c r="MR29" s="5"/>
      <c r="MS29" s="5"/>
      <c r="MT29" s="5"/>
      <c r="MU29" s="5"/>
      <c r="MV29" s="5"/>
      <c r="MW29" s="5"/>
      <c r="MX29" s="5"/>
      <c r="MY29" s="5"/>
      <c r="MZ29" s="5"/>
      <c r="NA29" s="5"/>
      <c r="NB29" s="5"/>
      <c r="NC29" s="5"/>
      <c r="ND29" s="5"/>
      <c r="NE29" s="5"/>
      <c r="NF29" s="5"/>
      <c r="NG29" s="5"/>
      <c r="NH29" s="5"/>
      <c r="NI29" s="5"/>
      <c r="NJ29" s="5"/>
      <c r="NK29" s="5"/>
      <c r="NL29" s="5"/>
      <c r="NM29" s="5"/>
      <c r="NN29" s="5"/>
      <c r="NO29" s="5"/>
      <c r="NP29" s="5"/>
      <c r="NQ29" s="5"/>
      <c r="NR29" s="5"/>
      <c r="NS29" s="5"/>
      <c r="NT29" s="5"/>
      <c r="NU29" s="5"/>
      <c r="NV29" s="5"/>
      <c r="NW29" s="5"/>
      <c r="NX29" s="5"/>
      <c r="NY29" s="5"/>
      <c r="NZ29" s="5"/>
      <c r="OA29" s="5"/>
      <c r="OB29" s="5"/>
      <c r="OC29" s="5"/>
      <c r="OD29" s="5"/>
      <c r="OE29" s="5"/>
      <c r="OF29" s="5"/>
      <c r="OG29" s="5"/>
      <c r="OH29" s="5"/>
      <c r="OI29" s="5"/>
      <c r="OJ29" s="5"/>
      <c r="OK29" s="5"/>
      <c r="OL29" s="5"/>
      <c r="OM29" s="5"/>
      <c r="ON29" s="5"/>
      <c r="OO29" s="5"/>
      <c r="OP29" s="5"/>
      <c r="OQ29" s="5"/>
      <c r="OR29" s="5"/>
      <c r="OS29" s="5"/>
      <c r="OT29" s="5"/>
      <c r="OU29" s="5"/>
      <c r="OV29" s="5"/>
      <c r="OW29" s="5"/>
      <c r="OX29" s="5"/>
      <c r="OY29" s="5"/>
      <c r="OZ29" s="5"/>
      <c r="PA29" s="5"/>
      <c r="PB29" s="5"/>
      <c r="PC29" s="5"/>
      <c r="PD29" s="5"/>
      <c r="PE29" s="5"/>
      <c r="PF29" s="5"/>
      <c r="PG29" s="5"/>
      <c r="PH29" s="5"/>
      <c r="PI29" s="5"/>
      <c r="PJ29" s="5"/>
      <c r="PK29" s="5"/>
      <c r="PL29" s="5"/>
      <c r="PM29" s="5"/>
      <c r="PN29" s="5"/>
      <c r="PO29" s="5"/>
      <c r="PP29" s="5"/>
      <c r="PQ29" s="5"/>
      <c r="PR29" s="5"/>
      <c r="PS29" s="5"/>
      <c r="PT29" s="5"/>
      <c r="PU29" s="5"/>
      <c r="PV29" s="5"/>
      <c r="PW29" s="5"/>
      <c r="PX29" s="5"/>
      <c r="PY29" s="5"/>
      <c r="PZ29" s="5"/>
      <c r="QA29" s="5"/>
      <c r="QB29" s="5"/>
      <c r="QC29" s="5"/>
      <c r="QD29" s="5"/>
      <c r="QE29" s="5"/>
      <c r="QF29" s="5"/>
      <c r="QG29" s="5"/>
      <c r="QH29" s="5"/>
      <c r="QI29" s="5"/>
      <c r="QJ29" s="5"/>
      <c r="QK29" s="5"/>
      <c r="QL29" s="5"/>
      <c r="QM29" s="5"/>
      <c r="QN29" s="5"/>
      <c r="QO29" s="5"/>
      <c r="QP29" s="5"/>
      <c r="QQ29" s="5"/>
      <c r="QR29" s="5"/>
      <c r="QS29" s="5"/>
      <c r="QT29" s="5"/>
      <c r="QU29" s="5"/>
      <c r="QV29" s="5"/>
      <c r="QW29" s="5"/>
      <c r="QX29" s="5"/>
      <c r="QY29" s="5"/>
      <c r="QZ29" s="5"/>
      <c r="RA29" s="5"/>
      <c r="RB29" s="5"/>
      <c r="RC29" s="5"/>
      <c r="RD29" s="5"/>
      <c r="RE29" s="5"/>
      <c r="RF29" s="5"/>
      <c r="RG29" s="5"/>
      <c r="RH29" s="5"/>
      <c r="RI29" s="5"/>
      <c r="RJ29" s="5"/>
      <c r="RK29" s="5"/>
      <c r="RL29" s="5"/>
      <c r="RM29" s="5"/>
      <c r="RN29" s="5"/>
      <c r="RO29" s="5"/>
      <c r="RP29" s="5"/>
      <c r="RQ29" s="5"/>
      <c r="RR29" s="5"/>
      <c r="RS29" s="5"/>
      <c r="RT29" s="5"/>
      <c r="RU29" s="5"/>
      <c r="RV29" s="5"/>
      <c r="RW29" s="5"/>
      <c r="RX29" s="5"/>
      <c r="RY29" s="5"/>
      <c r="RZ29" s="5"/>
      <c r="SA29" s="5"/>
      <c r="SB29" s="5"/>
      <c r="SC29" s="5"/>
      <c r="SD29" s="5"/>
      <c r="SE29" s="5"/>
      <c r="SF29" s="5"/>
      <c r="SG29" s="5"/>
      <c r="SH29" s="5"/>
      <c r="SI29" s="5"/>
      <c r="SJ29" s="5"/>
      <c r="SK29" s="5"/>
      <c r="SL29" s="5"/>
      <c r="SM29" s="5"/>
      <c r="SN29" s="5"/>
      <c r="SO29" s="5"/>
      <c r="SP29" s="5"/>
      <c r="SQ29" s="5"/>
      <c r="SR29" s="5"/>
      <c r="SS29" s="5"/>
      <c r="ST29" s="5"/>
      <c r="SU29" s="5"/>
      <c r="SV29" s="5"/>
      <c r="SW29" s="5"/>
      <c r="SX29" s="5"/>
      <c r="SY29" s="5"/>
      <c r="SZ29" s="5"/>
      <c r="TA29" s="5"/>
      <c r="TB29" s="5"/>
      <c r="TC29" s="5"/>
      <c r="TD29" s="5"/>
      <c r="TE29" s="5"/>
      <c r="TF29" s="5"/>
      <c r="TG29" s="5"/>
      <c r="TH29" s="5"/>
      <c r="TI29" s="5"/>
      <c r="TJ29" s="5"/>
      <c r="TK29" s="5"/>
      <c r="TL29" s="5"/>
      <c r="TM29" s="5"/>
      <c r="TN29" s="5"/>
      <c r="TO29" s="5"/>
      <c r="TP29" s="5"/>
      <c r="TQ29" s="5"/>
      <c r="TR29" s="5"/>
      <c r="TS29" s="5"/>
      <c r="TT29" s="5"/>
      <c r="TU29" s="5"/>
      <c r="TV29" s="5"/>
      <c r="TW29" s="5"/>
      <c r="TX29" s="5"/>
      <c r="TY29" s="5"/>
      <c r="TZ29" s="5"/>
      <c r="UA29" s="5"/>
      <c r="UB29" s="5"/>
      <c r="UC29" s="5"/>
      <c r="UD29" s="5"/>
      <c r="UE29" s="5"/>
      <c r="UF29" s="5"/>
      <c r="UG29" s="5"/>
      <c r="UH29" s="5"/>
      <c r="UI29" s="5"/>
      <c r="UJ29" s="5"/>
      <c r="UK29" s="5"/>
      <c r="UL29" s="5"/>
      <c r="UM29" s="5"/>
      <c r="UN29" s="5"/>
      <c r="UO29" s="5"/>
      <c r="UP29" s="5"/>
      <c r="UQ29" s="5"/>
      <c r="UR29" s="5"/>
      <c r="US29" s="5"/>
      <c r="UT29" s="5"/>
      <c r="UU29" s="5"/>
      <c r="UV29" s="5"/>
      <c r="UW29" s="5"/>
      <c r="UX29" s="5"/>
      <c r="UY29" s="5"/>
      <c r="UZ29" s="5"/>
      <c r="VA29" s="5"/>
      <c r="VB29" s="5"/>
      <c r="VC29" s="5"/>
      <c r="VD29" s="5"/>
      <c r="VE29" s="5"/>
      <c r="VF29" s="5"/>
      <c r="VG29" s="5"/>
      <c r="VH29" s="5"/>
      <c r="VI29" s="5"/>
      <c r="VJ29" s="5"/>
      <c r="VK29" s="5"/>
      <c r="VL29" s="5"/>
      <c r="VM29" s="5"/>
      <c r="VN29" s="5"/>
      <c r="VO29" s="5"/>
      <c r="VP29" s="5"/>
      <c r="VQ29" s="5"/>
      <c r="VR29" s="5"/>
      <c r="VS29" s="5"/>
      <c r="VT29" s="5"/>
      <c r="VU29" s="5"/>
      <c r="VV29" s="5"/>
      <c r="VW29" s="5"/>
      <c r="VX29" s="5"/>
      <c r="VY29" s="5"/>
      <c r="VZ29" s="5"/>
      <c r="WA29" s="5"/>
      <c r="WB29" s="5"/>
      <c r="WC29" s="5"/>
      <c r="WD29" s="5"/>
      <c r="WE29" s="5"/>
      <c r="WF29" s="5"/>
      <c r="WG29" s="5"/>
      <c r="WH29" s="5"/>
      <c r="WI29" s="5"/>
      <c r="WJ29" s="5"/>
      <c r="WK29" s="5"/>
      <c r="WL29" s="5"/>
      <c r="WM29" s="5"/>
      <c r="WN29" s="5"/>
      <c r="WO29" s="5"/>
      <c r="WP29" s="5"/>
      <c r="WQ29" s="5"/>
      <c r="WR29" s="5"/>
      <c r="WS29" s="5"/>
      <c r="WT29" s="5"/>
      <c r="WU29" s="5"/>
      <c r="WV29" s="5"/>
      <c r="WW29" s="5"/>
      <c r="WX29" s="5"/>
      <c r="WY29" s="5"/>
      <c r="WZ29" s="5"/>
      <c r="XA29" s="5"/>
      <c r="XB29" s="5"/>
      <c r="XC29" s="5"/>
      <c r="XD29" s="5"/>
      <c r="XE29" s="5"/>
      <c r="XF29" s="5"/>
      <c r="XG29" s="5"/>
      <c r="XH29" s="5"/>
      <c r="XI29" s="5"/>
      <c r="XJ29" s="5"/>
      <c r="XK29" s="5"/>
      <c r="XL29" s="5"/>
      <c r="XM29" s="5"/>
      <c r="XN29" s="5"/>
      <c r="XO29" s="5"/>
      <c r="XP29" s="5"/>
      <c r="XQ29" s="5"/>
      <c r="XR29" s="5"/>
      <c r="XS29" s="5"/>
      <c r="XT29" s="5"/>
      <c r="XU29" s="5"/>
      <c r="XV29" s="5"/>
      <c r="XW29" s="5"/>
      <c r="XX29" s="5"/>
      <c r="XY29" s="5"/>
      <c r="XZ29" s="5"/>
      <c r="YA29" s="5"/>
      <c r="YB29" s="5"/>
      <c r="YC29" s="5"/>
      <c r="YD29" s="5"/>
      <c r="YE29" s="5"/>
      <c r="YF29" s="5"/>
      <c r="YG29" s="5"/>
      <c r="YH29" s="5"/>
      <c r="YI29" s="5"/>
      <c r="YJ29" s="5"/>
      <c r="YK29" s="5"/>
      <c r="YL29" s="5"/>
      <c r="YM29" s="5"/>
      <c r="YN29" s="5"/>
      <c r="YO29" s="5"/>
      <c r="YP29" s="5"/>
      <c r="YQ29" s="5"/>
      <c r="YR29" s="5"/>
      <c r="YS29" s="5"/>
      <c r="YT29" s="5"/>
      <c r="YU29" s="5"/>
      <c r="YV29" s="5"/>
      <c r="YW29" s="5"/>
      <c r="YX29" s="5"/>
      <c r="YY29" s="5"/>
      <c r="YZ29" s="5"/>
      <c r="ZA29" s="5"/>
      <c r="ZB29" s="5"/>
      <c r="ZC29" s="5"/>
      <c r="ZD29" s="5"/>
      <c r="ZE29" s="5"/>
      <c r="ZF29" s="5"/>
      <c r="ZG29" s="5"/>
      <c r="ZH29" s="5"/>
      <c r="ZI29" s="5"/>
      <c r="ZJ29" s="5"/>
      <c r="ZK29" s="5"/>
      <c r="ZL29" s="5"/>
      <c r="ZM29" s="5"/>
      <c r="ZN29" s="5"/>
      <c r="ZO29" s="5"/>
      <c r="ZP29" s="5"/>
      <c r="ZQ29" s="5"/>
      <c r="ZR29" s="5"/>
      <c r="ZS29" s="5"/>
      <c r="ZT29" s="5"/>
      <c r="ZU29" s="5"/>
      <c r="ZV29" s="5"/>
      <c r="ZW29" s="5"/>
      <c r="ZX29" s="5"/>
      <c r="ZY29" s="5"/>
      <c r="ZZ29" s="5"/>
      <c r="AAA29" s="5"/>
      <c r="AAB29" s="5"/>
      <c r="AAC29" s="5"/>
      <c r="AAD29" s="5"/>
      <c r="AAE29" s="5"/>
      <c r="AAF29" s="5"/>
      <c r="AAG29" s="5"/>
      <c r="AAH29" s="5"/>
      <c r="AAI29" s="5"/>
      <c r="AAJ29" s="5"/>
      <c r="AAK29" s="5"/>
      <c r="AAL29" s="5"/>
      <c r="AAM29" s="5"/>
      <c r="AAN29" s="5"/>
      <c r="AAO29" s="5"/>
      <c r="AAP29" s="5"/>
      <c r="AAQ29" s="5"/>
      <c r="AAR29" s="5"/>
      <c r="AAS29" s="5"/>
      <c r="AAT29" s="5"/>
      <c r="AAU29" s="5"/>
      <c r="AAV29" s="5"/>
      <c r="AAW29" s="5"/>
      <c r="AAX29" s="5"/>
      <c r="AAY29" s="5"/>
      <c r="AAZ29" s="5"/>
      <c r="ABA29" s="5"/>
      <c r="ABB29" s="5"/>
      <c r="ABC29" s="5"/>
      <c r="ABD29" s="5"/>
      <c r="ABE29" s="5"/>
      <c r="ABF29" s="5"/>
      <c r="ABG29" s="5"/>
      <c r="ABH29" s="5"/>
      <c r="ABI29" s="5"/>
      <c r="ABJ29" s="5"/>
      <c r="ABK29" s="5"/>
      <c r="ABL29" s="5"/>
      <c r="ABM29" s="5"/>
      <c r="ABN29" s="5"/>
      <c r="ABO29" s="5"/>
      <c r="ABP29" s="5"/>
      <c r="ABQ29" s="5"/>
      <c r="ABR29" s="5"/>
      <c r="ABS29" s="5"/>
      <c r="ABT29" s="5"/>
      <c r="ABU29" s="5"/>
      <c r="ABV29" s="5"/>
      <c r="ABW29" s="5"/>
      <c r="ABX29" s="5"/>
      <c r="ABY29" s="5"/>
      <c r="ABZ29" s="5"/>
      <c r="ACA29" s="5"/>
      <c r="ACB29" s="5"/>
      <c r="ACC29" s="5"/>
      <c r="ACD29" s="5"/>
      <c r="ACE29" s="5"/>
      <c r="ACF29" s="5"/>
      <c r="ACG29" s="5"/>
      <c r="ACH29" s="5"/>
      <c r="ACI29" s="5"/>
      <c r="ACJ29" s="5"/>
      <c r="ACK29" s="5"/>
      <c r="ACL29" s="5"/>
      <c r="ACM29" s="5"/>
      <c r="ACN29" s="5"/>
      <c r="ACO29" s="5"/>
      <c r="ACP29" s="5"/>
      <c r="ACQ29" s="5"/>
      <c r="ACR29" s="5"/>
      <c r="ACS29" s="5"/>
      <c r="ACT29" s="5"/>
      <c r="ACU29" s="5"/>
      <c r="ACV29" s="5"/>
      <c r="ACW29" s="5"/>
      <c r="ACX29" s="5"/>
      <c r="ACY29" s="5"/>
      <c r="ACZ29" s="5"/>
      <c r="ADA29" s="5"/>
      <c r="ADB29" s="5"/>
      <c r="ADC29" s="5"/>
      <c r="ADD29" s="5"/>
      <c r="ADE29" s="5"/>
      <c r="ADF29" s="5"/>
      <c r="ADG29" s="5"/>
      <c r="ADH29" s="5"/>
      <c r="ADI29" s="5"/>
      <c r="ADJ29" s="5"/>
      <c r="ADK29" s="5"/>
      <c r="ADL29" s="5"/>
      <c r="ADM29" s="5"/>
      <c r="ADN29" s="5"/>
      <c r="ADO29" s="5"/>
      <c r="ADP29" s="5"/>
      <c r="ADQ29" s="5"/>
      <c r="ADR29" s="5"/>
      <c r="ADS29" s="5"/>
      <c r="ADT29" s="5"/>
      <c r="ADU29" s="5"/>
      <c r="ADV29" s="5"/>
      <c r="ADW29" s="5"/>
      <c r="ADX29" s="5"/>
      <c r="ADY29" s="5"/>
      <c r="ADZ29" s="5"/>
      <c r="AEA29" s="5"/>
      <c r="AEB29" s="5"/>
      <c r="AEC29" s="5"/>
      <c r="AED29" s="5"/>
      <c r="AEE29" s="5"/>
      <c r="AEF29" s="5"/>
      <c r="AEG29" s="5"/>
      <c r="AEH29" s="5"/>
      <c r="AEI29" s="5"/>
      <c r="AEJ29" s="5"/>
      <c r="AEK29" s="5"/>
      <c r="AEL29" s="5"/>
      <c r="AEM29" s="5"/>
      <c r="AEN29" s="5"/>
      <c r="AEO29" s="5"/>
      <c r="AEP29" s="5"/>
      <c r="AEQ29" s="5"/>
      <c r="AER29" s="5"/>
      <c r="AES29" s="5"/>
      <c r="AET29" s="5"/>
      <c r="AEU29" s="5"/>
      <c r="AEV29" s="5"/>
      <c r="AEW29" s="5"/>
      <c r="AEX29" s="5"/>
      <c r="AEY29" s="5"/>
      <c r="AEZ29" s="5"/>
      <c r="AFA29" s="5"/>
      <c r="AFB29" s="5"/>
      <c r="AFC29" s="5"/>
      <c r="AFD29" s="5"/>
      <c r="AFE29" s="5"/>
      <c r="AFF29" s="5"/>
      <c r="AFG29" s="5"/>
      <c r="AFH29" s="5"/>
      <c r="AFI29" s="5"/>
      <c r="AFJ29" s="5"/>
      <c r="AFK29" s="5"/>
      <c r="AFL29" s="5"/>
      <c r="AFM29" s="5"/>
      <c r="AFN29" s="5"/>
      <c r="AFO29" s="5"/>
      <c r="AFP29" s="5"/>
      <c r="AFQ29" s="5"/>
      <c r="AFR29" s="5"/>
      <c r="AFS29" s="5"/>
      <c r="AFT29" s="5"/>
      <c r="AFU29" s="5"/>
      <c r="AFV29" s="5"/>
      <c r="AFW29" s="5"/>
      <c r="AFX29" s="5"/>
      <c r="AFY29" s="5"/>
      <c r="AFZ29" s="5"/>
      <c r="AGA29" s="5"/>
      <c r="AGB29" s="5"/>
      <c r="AGC29" s="5"/>
      <c r="AGD29" s="5"/>
      <c r="AGE29" s="5"/>
      <c r="AGF29" s="5"/>
      <c r="AGG29" s="5"/>
      <c r="AGH29" s="5"/>
      <c r="AGI29" s="5"/>
      <c r="AGJ29" s="5"/>
      <c r="AGK29" s="5"/>
      <c r="AGL29" s="5"/>
      <c r="AGM29" s="5"/>
      <c r="AGN29" s="5"/>
      <c r="AGO29" s="5"/>
      <c r="AGP29" s="5"/>
      <c r="AGQ29" s="5"/>
      <c r="AGR29" s="5"/>
      <c r="AGS29" s="5"/>
      <c r="AGT29" s="5"/>
      <c r="AGU29" s="5"/>
      <c r="AGV29" s="5"/>
      <c r="AGW29" s="5"/>
      <c r="AGX29" s="5"/>
      <c r="AGY29" s="5"/>
      <c r="AGZ29" s="5"/>
      <c r="AHA29" s="5"/>
      <c r="AHB29" s="5"/>
      <c r="AHC29" s="5"/>
      <c r="AHD29" s="5"/>
      <c r="AHE29" s="5"/>
      <c r="AHF29" s="5"/>
      <c r="AHG29" s="5"/>
      <c r="AHH29" s="5"/>
      <c r="AHI29" s="5"/>
      <c r="AHJ29" s="5"/>
      <c r="AHK29" s="5"/>
      <c r="AHL29" s="5"/>
      <c r="AHM29" s="5"/>
      <c r="AHN29" s="5"/>
      <c r="AHO29" s="5"/>
      <c r="AHP29" s="5"/>
      <c r="AHQ29" s="5"/>
      <c r="AHR29" s="5"/>
      <c r="AHS29" s="5"/>
      <c r="AHT29" s="5"/>
      <c r="AHU29" s="5"/>
      <c r="AHV29" s="5"/>
      <c r="AHW29" s="5"/>
      <c r="AHX29" s="5"/>
      <c r="AHY29" s="5"/>
      <c r="AHZ29" s="5"/>
      <c r="AIA29" s="5"/>
      <c r="AIB29" s="5"/>
      <c r="AIC29" s="5"/>
      <c r="AID29" s="5"/>
      <c r="AIE29" s="5"/>
      <c r="AIF29" s="5"/>
      <c r="AIG29" s="5"/>
      <c r="AIH29" s="5"/>
      <c r="AII29" s="5"/>
      <c r="AIJ29" s="5"/>
      <c r="AIK29" s="5"/>
      <c r="AIL29" s="5"/>
      <c r="AIM29" s="5"/>
      <c r="AIN29" s="5"/>
      <c r="AIO29" s="5"/>
      <c r="AIP29" s="5"/>
      <c r="AIQ29" s="5"/>
      <c r="AIR29" s="5"/>
      <c r="AIS29" s="5"/>
      <c r="AIT29" s="5"/>
      <c r="AIU29" s="5"/>
      <c r="AIV29" s="5"/>
      <c r="AIW29" s="5"/>
      <c r="AIX29" s="5"/>
      <c r="AIY29" s="5"/>
      <c r="AIZ29" s="5"/>
      <c r="AJA29" s="5"/>
      <c r="AJB29" s="5"/>
      <c r="AJC29" s="5"/>
      <c r="AJD29" s="5"/>
      <c r="AJE29" s="5"/>
      <c r="AJF29" s="5"/>
      <c r="AJG29" s="5"/>
      <c r="AJH29" s="5"/>
      <c r="AJI29" s="5"/>
      <c r="AJJ29" s="5"/>
      <c r="AJK29" s="5"/>
      <c r="AJL29" s="5"/>
      <c r="AJM29" s="5"/>
      <c r="AJN29" s="5"/>
      <c r="AJO29" s="5"/>
      <c r="AJP29" s="5"/>
      <c r="AJQ29" s="5"/>
      <c r="AJR29" s="5"/>
      <c r="AJS29" s="5"/>
      <c r="AJT29" s="5"/>
      <c r="AJU29" s="5"/>
      <c r="AJV29" s="5"/>
      <c r="AJW29" s="5"/>
      <c r="AJX29" s="5"/>
      <c r="AJY29" s="5"/>
      <c r="AJZ29" s="5"/>
      <c r="AKA29" s="5"/>
      <c r="AKB29" s="5"/>
      <c r="AKC29" s="5"/>
      <c r="AKD29" s="5"/>
      <c r="AKE29" s="5"/>
      <c r="AKF29" s="5"/>
      <c r="AKG29" s="5"/>
      <c r="AKH29" s="5"/>
      <c r="AKI29" s="5"/>
      <c r="AKJ29" s="5"/>
      <c r="AKK29" s="5"/>
      <c r="AKL29" s="5"/>
      <c r="AKM29" s="5"/>
      <c r="AKN29" s="5"/>
      <c r="AKO29" s="5"/>
      <c r="AKP29" s="5"/>
      <c r="AKQ29" s="5"/>
      <c r="AKR29" s="5"/>
      <c r="AKS29" s="5"/>
      <c r="AKT29" s="5"/>
      <c r="AKU29" s="5"/>
      <c r="AKV29" s="5"/>
      <c r="AKW29" s="5"/>
      <c r="AKX29" s="5"/>
      <c r="AKY29" s="5"/>
      <c r="AKZ29" s="5"/>
      <c r="ALA29" s="5"/>
      <c r="ALB29" s="5"/>
      <c r="ALC29" s="5"/>
      <c r="ALD29" s="5"/>
      <c r="ALE29" s="5"/>
      <c r="ALF29" s="5"/>
      <c r="ALG29" s="5"/>
      <c r="ALH29" s="5"/>
      <c r="ALI29" s="5"/>
      <c r="ALJ29" s="5"/>
      <c r="ALK29" s="5"/>
      <c r="ALL29" s="5"/>
      <c r="ALM29" s="5"/>
      <c r="ALN29" s="5"/>
      <c r="ALO29" s="5"/>
      <c r="ALP29" s="5"/>
      <c r="ALQ29" s="5"/>
      <c r="ALR29" s="5"/>
      <c r="ALS29" s="5"/>
      <c r="ALT29" s="5"/>
      <c r="ALU29" s="5"/>
      <c r="ALV29" s="5"/>
      <c r="ALW29" s="5"/>
      <c r="ALX29" s="5"/>
      <c r="ALY29" s="5"/>
      <c r="ALZ29" s="5"/>
      <c r="AMA29" s="5"/>
      <c r="AMB29" s="5"/>
      <c r="AMC29" s="5"/>
      <c r="AMD29" s="5"/>
      <c r="AME29" s="5"/>
      <c r="AMF29" s="5"/>
      <c r="AMG29" s="5"/>
      <c r="AMH29" s="5"/>
      <c r="AMI29" s="5"/>
      <c r="AMJ29" s="5"/>
      <c r="AMK29" s="5"/>
      <c r="AML29" s="5"/>
      <c r="AMM29" s="5"/>
      <c r="AMN29" s="5"/>
      <c r="AMO29" s="5"/>
      <c r="AMP29" s="5"/>
      <c r="AMQ29" s="5"/>
      <c r="AMR29" s="5"/>
      <c r="AMS29" s="5"/>
      <c r="AMT29" s="5"/>
      <c r="AMU29" s="5"/>
      <c r="AMV29" s="5"/>
      <c r="AMW29" s="5"/>
      <c r="AMX29" s="5"/>
      <c r="AMY29" s="5"/>
      <c r="AMZ29" s="5"/>
      <c r="ANA29" s="5"/>
      <c r="ANB29" s="5"/>
      <c r="ANC29" s="5"/>
      <c r="AND29" s="5"/>
      <c r="ANE29" s="5"/>
      <c r="ANF29" s="5"/>
      <c r="ANG29" s="5"/>
      <c r="ANH29" s="5"/>
      <c r="ANI29" s="5"/>
      <c r="ANJ29" s="5"/>
      <c r="ANK29" s="5"/>
      <c r="ANL29" s="5"/>
      <c r="ANM29" s="5"/>
      <c r="ANN29" s="5"/>
      <c r="ANO29" s="5"/>
      <c r="ANP29" s="5"/>
      <c r="ANQ29" s="5"/>
      <c r="ANR29" s="5"/>
      <c r="ANS29" s="5"/>
      <c r="ANT29" s="5"/>
      <c r="ANU29" s="5"/>
      <c r="ANV29" s="5"/>
      <c r="ANW29" s="5"/>
      <c r="ANX29" s="5"/>
      <c r="ANY29" s="5"/>
      <c r="ANZ29" s="5"/>
      <c r="AOA29" s="5"/>
      <c r="AOB29" s="5"/>
      <c r="AOC29" s="5"/>
      <c r="AOD29" s="5"/>
      <c r="AOE29" s="5"/>
      <c r="AOF29" s="5"/>
      <c r="AOG29" s="5"/>
      <c r="AOH29" s="5"/>
      <c r="AOI29" s="5"/>
      <c r="AOJ29" s="5"/>
      <c r="AOK29" s="5"/>
      <c r="AOL29" s="5"/>
      <c r="AOM29" s="5"/>
      <c r="AON29" s="5"/>
      <c r="AOO29" s="5"/>
      <c r="AOP29" s="5"/>
      <c r="AOQ29" s="5"/>
      <c r="AOR29" s="5"/>
      <c r="AOS29" s="5"/>
      <c r="AOT29" s="5"/>
      <c r="AOU29" s="5"/>
      <c r="AOV29" s="5"/>
      <c r="AOW29" s="5"/>
      <c r="AOX29" s="5"/>
      <c r="AOY29" s="5"/>
      <c r="AOZ29" s="5"/>
      <c r="APA29" s="5"/>
      <c r="APB29" s="5"/>
      <c r="APC29" s="5"/>
      <c r="APD29" s="5"/>
      <c r="APE29" s="5"/>
      <c r="APF29" s="5"/>
      <c r="APG29" s="5"/>
      <c r="APH29" s="5"/>
      <c r="API29" s="5"/>
      <c r="APJ29" s="5"/>
      <c r="APK29" s="5"/>
      <c r="APL29" s="5"/>
      <c r="APM29" s="5"/>
      <c r="APN29" s="5"/>
      <c r="APO29" s="5"/>
      <c r="APP29" s="5"/>
      <c r="APQ29" s="5"/>
      <c r="APR29" s="5"/>
      <c r="APS29" s="5"/>
      <c r="APT29" s="5"/>
      <c r="APU29" s="5"/>
      <c r="APV29" s="5"/>
      <c r="APW29" s="5"/>
      <c r="APX29" s="5"/>
      <c r="APY29" s="5"/>
      <c r="APZ29" s="5"/>
      <c r="AQA29" s="5"/>
      <c r="AQB29" s="5"/>
      <c r="AQC29" s="5"/>
      <c r="AQD29" s="5"/>
      <c r="AQE29" s="5"/>
      <c r="AQF29" s="5"/>
      <c r="AQG29" s="5"/>
      <c r="AQH29" s="5"/>
      <c r="AQI29" s="5"/>
      <c r="AQJ29" s="5"/>
      <c r="AQK29" s="5"/>
      <c r="AQL29" s="5"/>
      <c r="AQM29" s="5"/>
      <c r="AQN29" s="5"/>
      <c r="AQO29" s="5"/>
      <c r="AQP29" s="5"/>
      <c r="AQQ29" s="5"/>
      <c r="AQR29" s="5"/>
      <c r="AQS29" s="5"/>
      <c r="AQT29" s="5"/>
      <c r="AQU29" s="5"/>
      <c r="AQV29" s="5"/>
      <c r="AQW29" s="5"/>
      <c r="AQX29" s="5"/>
      <c r="AQY29" s="5"/>
      <c r="AQZ29" s="5"/>
      <c r="ARA29" s="5"/>
      <c r="ARB29" s="5"/>
      <c r="ARC29" s="5"/>
      <c r="ARD29" s="5"/>
      <c r="ARE29" s="5"/>
      <c r="ARF29" s="5"/>
      <c r="ARG29" s="5"/>
      <c r="ARH29" s="5"/>
      <c r="ARI29" s="5"/>
      <c r="ARJ29" s="5"/>
      <c r="ARK29" s="5"/>
      <c r="ARL29" s="5"/>
      <c r="ARM29" s="5"/>
      <c r="ARN29" s="5"/>
      <c r="ARO29" s="5"/>
      <c r="ARP29" s="5"/>
      <c r="ARQ29" s="5"/>
      <c r="ARR29" s="5"/>
      <c r="ARS29" s="5"/>
      <c r="ART29" s="5"/>
      <c r="ARU29" s="5"/>
      <c r="ARV29" s="5"/>
      <c r="ARW29" s="5"/>
      <c r="ARX29" s="5"/>
      <c r="ARY29" s="5"/>
      <c r="ARZ29" s="5"/>
      <c r="ASA29" s="5"/>
      <c r="ASB29" s="5"/>
      <c r="ASC29" s="5"/>
      <c r="ASD29" s="5"/>
      <c r="ASE29" s="5"/>
      <c r="ASF29" s="5"/>
      <c r="ASG29" s="5"/>
      <c r="ASH29" s="5"/>
      <c r="ASI29" s="5"/>
      <c r="ASJ29" s="5"/>
      <c r="ASK29" s="5"/>
      <c r="ASL29" s="5"/>
      <c r="ASM29" s="5"/>
      <c r="ASN29" s="5"/>
      <c r="ASO29" s="5"/>
      <c r="ASP29" s="5"/>
      <c r="ASQ29" s="5"/>
      <c r="ASR29" s="5"/>
      <c r="ASS29" s="5"/>
      <c r="AST29" s="5"/>
      <c r="ASU29" s="5"/>
      <c r="ASV29" s="5"/>
      <c r="ASW29" s="5"/>
      <c r="ASX29" s="5"/>
      <c r="ASY29" s="5"/>
      <c r="ASZ29" s="5"/>
      <c r="ATA29" s="5"/>
      <c r="ATB29" s="5"/>
      <c r="ATC29" s="5"/>
      <c r="ATD29" s="5"/>
      <c r="ATE29" s="5"/>
      <c r="ATF29" s="5"/>
      <c r="ATG29" s="5"/>
      <c r="ATH29" s="5"/>
      <c r="ATI29" s="5"/>
      <c r="ATJ29" s="5"/>
      <c r="ATK29" s="5"/>
      <c r="ATL29" s="5"/>
      <c r="ATM29" s="5"/>
      <c r="ATN29" s="5"/>
      <c r="ATO29" s="5"/>
      <c r="ATP29" s="5"/>
      <c r="ATQ29" s="5"/>
      <c r="ATR29" s="5"/>
      <c r="ATS29" s="5"/>
      <c r="ATT29" s="5"/>
      <c r="ATU29" s="5"/>
      <c r="ATV29" s="5"/>
      <c r="ATW29" s="5"/>
      <c r="ATX29" s="5"/>
      <c r="ATY29" s="5"/>
      <c r="ATZ29" s="5"/>
      <c r="AUA29" s="5"/>
      <c r="AUB29" s="5"/>
      <c r="AUC29" s="5"/>
      <c r="AUD29" s="5"/>
      <c r="AUE29" s="5"/>
      <c r="AUF29" s="5"/>
      <c r="AUG29" s="5"/>
      <c r="AUH29" s="5"/>
      <c r="AUI29" s="5"/>
      <c r="AUJ29" s="5"/>
      <c r="AUK29" s="5"/>
      <c r="AUL29" s="5"/>
      <c r="AUM29" s="5"/>
      <c r="AUN29" s="5"/>
      <c r="AUO29" s="5"/>
      <c r="AUP29" s="5"/>
      <c r="AUQ29" s="5"/>
      <c r="AUR29" s="5"/>
      <c r="AUS29" s="5"/>
      <c r="AUT29" s="5"/>
      <c r="AUU29" s="5"/>
      <c r="AUV29" s="5"/>
      <c r="AUW29" s="5"/>
      <c r="AUX29" s="5"/>
      <c r="AUY29" s="5"/>
      <c r="AUZ29" s="5"/>
      <c r="AVA29" s="5"/>
      <c r="AVB29" s="5"/>
      <c r="AVC29" s="5"/>
      <c r="AVD29" s="5"/>
      <c r="AVE29" s="5"/>
      <c r="AVF29" s="5"/>
      <c r="AVG29" s="5"/>
      <c r="AVH29" s="5"/>
      <c r="AVI29" s="5"/>
      <c r="AVJ29" s="5"/>
      <c r="AVK29" s="5"/>
      <c r="AVL29" s="5"/>
      <c r="AVM29" s="5"/>
      <c r="AVN29" s="5"/>
      <c r="AVO29" s="5"/>
      <c r="AVP29" s="5"/>
      <c r="AVQ29" s="5"/>
      <c r="AVR29" s="5"/>
      <c r="AVS29" s="5"/>
      <c r="AVT29" s="5"/>
      <c r="AVU29" s="5"/>
      <c r="AVV29" s="5"/>
      <c r="AVW29" s="5"/>
      <c r="AVX29" s="5"/>
      <c r="AVY29" s="5"/>
      <c r="AVZ29" s="5"/>
      <c r="AWA29" s="5"/>
      <c r="AWB29" s="5"/>
      <c r="AWC29" s="5"/>
      <c r="AWD29" s="5"/>
      <c r="AWE29" s="5"/>
      <c r="AWF29" s="5"/>
      <c r="AWG29" s="5"/>
      <c r="AWH29" s="5"/>
      <c r="AWI29" s="5"/>
      <c r="AWJ29" s="5"/>
      <c r="AWK29" s="5"/>
      <c r="AWL29" s="5"/>
      <c r="AWM29" s="5"/>
      <c r="AWN29" s="5"/>
      <c r="AWO29" s="5"/>
      <c r="AWP29" s="5"/>
      <c r="AWQ29" s="5"/>
      <c r="AWR29" s="5"/>
      <c r="AWS29" s="5"/>
      <c r="AWT29" s="5"/>
      <c r="AWU29" s="5"/>
      <c r="AWV29" s="5"/>
      <c r="AWW29" s="5"/>
      <c r="AWX29" s="5"/>
      <c r="AWY29" s="5"/>
      <c r="AWZ29" s="5"/>
      <c r="AXA29" s="5"/>
      <c r="AXB29" s="5"/>
      <c r="AXC29" s="5"/>
      <c r="AXD29" s="5"/>
      <c r="AXE29" s="5"/>
      <c r="AXF29" s="5"/>
      <c r="AXG29" s="5"/>
      <c r="AXH29" s="5"/>
      <c r="AXI29" s="5"/>
      <c r="AXJ29" s="5"/>
      <c r="AXK29" s="5"/>
      <c r="AXL29" s="5"/>
      <c r="AXM29" s="5"/>
      <c r="AXN29" s="5"/>
      <c r="AXO29" s="5"/>
      <c r="AXP29" s="5"/>
      <c r="AXQ29" s="5"/>
      <c r="AXR29" s="5"/>
      <c r="AXS29" s="5"/>
      <c r="AXT29" s="5"/>
      <c r="AXU29" s="5"/>
      <c r="AXV29" s="5"/>
      <c r="AXW29" s="5"/>
      <c r="AXX29" s="5"/>
      <c r="AXY29" s="5"/>
      <c r="AXZ29" s="5"/>
      <c r="AYA29" s="5"/>
      <c r="AYB29" s="5"/>
      <c r="AYC29" s="5"/>
      <c r="AYD29" s="5"/>
      <c r="AYE29" s="5"/>
      <c r="AYF29" s="5"/>
      <c r="AYG29" s="5"/>
      <c r="AYH29" s="5"/>
      <c r="AYI29" s="5"/>
      <c r="AYJ29" s="5"/>
      <c r="AYK29" s="5"/>
      <c r="AYL29" s="5"/>
      <c r="AYM29" s="5"/>
      <c r="AYN29" s="5"/>
      <c r="AYO29" s="5"/>
      <c r="AYP29" s="5"/>
      <c r="AYQ29" s="5"/>
      <c r="AYR29" s="5"/>
      <c r="AYS29" s="5"/>
      <c r="AYT29" s="5"/>
      <c r="AYU29" s="5"/>
      <c r="AYV29" s="5"/>
      <c r="AYW29" s="5"/>
      <c r="AYX29" s="5"/>
      <c r="AYY29" s="5"/>
      <c r="AYZ29" s="5"/>
      <c r="AZA29" s="5"/>
      <c r="AZB29" s="5"/>
      <c r="AZC29" s="5"/>
      <c r="AZD29" s="5"/>
      <c r="AZE29" s="5"/>
      <c r="AZF29" s="5"/>
      <c r="AZG29" s="5"/>
      <c r="AZH29" s="5"/>
      <c r="AZI29" s="5"/>
      <c r="AZJ29" s="5"/>
      <c r="AZK29" s="5"/>
      <c r="AZL29" s="5"/>
      <c r="AZM29" s="5"/>
      <c r="AZN29" s="5"/>
      <c r="AZO29" s="5"/>
      <c r="AZP29" s="5"/>
      <c r="AZQ29" s="5"/>
      <c r="AZR29" s="5"/>
      <c r="AZS29" s="5"/>
      <c r="AZT29" s="5"/>
      <c r="AZU29" s="5"/>
      <c r="AZV29" s="5"/>
      <c r="AZW29" s="5"/>
      <c r="AZX29" s="5"/>
      <c r="AZY29" s="5"/>
      <c r="AZZ29" s="5"/>
      <c r="BAA29" s="5"/>
      <c r="BAB29" s="5"/>
      <c r="BAC29" s="5"/>
      <c r="BAD29" s="5"/>
      <c r="BAE29" s="5"/>
      <c r="BAF29" s="5"/>
      <c r="BAG29" s="5"/>
      <c r="BAH29" s="5"/>
      <c r="BAI29" s="5"/>
      <c r="BAJ29" s="5"/>
      <c r="BAK29" s="5"/>
      <c r="BAL29" s="5"/>
      <c r="BAM29" s="5"/>
      <c r="BAN29" s="5"/>
      <c r="BAO29" s="5"/>
      <c r="BAP29" s="5"/>
      <c r="BAQ29" s="5"/>
      <c r="BAR29" s="5"/>
      <c r="BAS29" s="5"/>
      <c r="BAT29" s="5"/>
      <c r="BAU29" s="5"/>
      <c r="BAV29" s="5"/>
      <c r="BAW29" s="5"/>
      <c r="BAX29" s="5"/>
      <c r="BAY29" s="5"/>
      <c r="BAZ29" s="5"/>
      <c r="BBA29" s="5"/>
      <c r="BBB29" s="5"/>
      <c r="BBC29" s="5"/>
      <c r="BBD29" s="5"/>
      <c r="BBE29" s="5"/>
      <c r="BBF29" s="5"/>
      <c r="BBG29" s="5"/>
      <c r="BBH29" s="5"/>
      <c r="BBI29" s="5"/>
      <c r="BBJ29" s="5"/>
      <c r="BBK29" s="5"/>
      <c r="BBL29" s="5"/>
      <c r="BBM29" s="5"/>
      <c r="BBN29" s="5"/>
      <c r="BBO29" s="5"/>
      <c r="BBP29" s="5"/>
      <c r="BBQ29" s="5"/>
      <c r="BBR29" s="5"/>
      <c r="BBS29" s="5"/>
      <c r="BBT29" s="5"/>
      <c r="BBU29" s="5"/>
      <c r="BBV29" s="5"/>
      <c r="BBW29" s="5"/>
      <c r="BBX29" s="5"/>
      <c r="BBY29" s="5"/>
      <c r="BBZ29" s="5"/>
      <c r="BCA29" s="5"/>
      <c r="BCB29" s="5"/>
      <c r="BCC29" s="5"/>
      <c r="BCD29" s="5"/>
      <c r="BCE29" s="5"/>
      <c r="BCF29" s="5"/>
      <c r="BCG29" s="5"/>
      <c r="BCH29" s="5"/>
      <c r="BCI29" s="5"/>
      <c r="BCJ29" s="5"/>
      <c r="BCK29" s="5"/>
      <c r="BCL29" s="5"/>
      <c r="BCM29" s="5"/>
      <c r="BCN29" s="5"/>
      <c r="BCO29" s="5"/>
      <c r="BCP29" s="5"/>
      <c r="BCQ29" s="5"/>
      <c r="BCR29" s="5"/>
      <c r="BCS29" s="5"/>
      <c r="BCT29" s="5"/>
      <c r="BCU29" s="5"/>
      <c r="BCV29" s="5"/>
      <c r="BCW29" s="5"/>
      <c r="BCX29" s="5"/>
      <c r="BCY29" s="5"/>
      <c r="BCZ29" s="5"/>
      <c r="BDA29" s="5"/>
      <c r="BDB29" s="5"/>
      <c r="BDC29" s="5"/>
      <c r="BDD29" s="5"/>
      <c r="BDE29" s="5"/>
      <c r="BDF29" s="5"/>
      <c r="BDG29" s="5"/>
      <c r="BDH29" s="5"/>
      <c r="BDI29" s="5"/>
      <c r="BDJ29" s="5"/>
      <c r="BDK29" s="5"/>
      <c r="BDL29" s="5"/>
      <c r="BDM29" s="5"/>
      <c r="BDN29" s="5"/>
      <c r="BDO29" s="5"/>
      <c r="BDP29" s="5"/>
      <c r="BDQ29" s="5"/>
      <c r="BDR29" s="5"/>
      <c r="BDS29" s="5"/>
      <c r="BDT29" s="5"/>
      <c r="BDU29" s="5"/>
      <c r="BDV29" s="5"/>
      <c r="BDW29" s="5"/>
      <c r="BDX29" s="5"/>
      <c r="BDY29" s="5"/>
      <c r="BDZ29" s="5"/>
      <c r="BEA29" s="5"/>
      <c r="BEB29" s="5"/>
      <c r="BEC29" s="5"/>
      <c r="BED29" s="5"/>
      <c r="BEE29" s="5"/>
      <c r="BEF29" s="5"/>
      <c r="BEG29" s="5"/>
      <c r="BEH29" s="5"/>
      <c r="BEI29" s="5"/>
      <c r="BEJ29" s="5"/>
      <c r="BEK29" s="5"/>
      <c r="BEL29" s="5"/>
      <c r="BEM29" s="5"/>
      <c r="BEN29" s="5"/>
      <c r="BEO29" s="5"/>
      <c r="BEP29" s="5"/>
      <c r="BEQ29" s="5"/>
      <c r="BER29" s="5"/>
      <c r="BES29" s="5"/>
      <c r="BET29" s="5"/>
      <c r="BEU29" s="5"/>
      <c r="BEV29" s="5"/>
      <c r="BEW29" s="5"/>
      <c r="BEX29" s="5"/>
      <c r="BEY29" s="5"/>
      <c r="BEZ29" s="5"/>
      <c r="BFA29" s="5"/>
      <c r="BFB29" s="5"/>
      <c r="BFC29" s="5"/>
      <c r="BFD29" s="5"/>
      <c r="BFE29" s="5"/>
      <c r="BFF29" s="5"/>
      <c r="BFG29" s="5"/>
      <c r="BFH29" s="5"/>
      <c r="BFI29" s="5"/>
      <c r="BFJ29" s="5"/>
      <c r="BFK29" s="5"/>
      <c r="BFL29" s="5"/>
      <c r="BFM29" s="5"/>
      <c r="BFN29" s="5"/>
      <c r="BFO29" s="5"/>
      <c r="BFP29" s="5"/>
      <c r="BFQ29" s="5"/>
      <c r="BFR29" s="5"/>
      <c r="BFS29" s="5"/>
      <c r="BFT29" s="5"/>
      <c r="BFU29" s="5"/>
      <c r="BFV29" s="5"/>
      <c r="BFW29" s="5"/>
      <c r="BFX29" s="5"/>
      <c r="BFY29" s="5"/>
      <c r="BFZ29" s="5"/>
      <c r="BGA29" s="5"/>
      <c r="BGB29" s="5"/>
      <c r="BGC29" s="5"/>
      <c r="BGD29" s="5"/>
      <c r="BGE29" s="5"/>
      <c r="BGF29" s="5"/>
      <c r="BGG29" s="5"/>
      <c r="BGH29" s="5"/>
      <c r="BGI29" s="5"/>
      <c r="BGJ29" s="5"/>
      <c r="BGK29" s="5"/>
      <c r="BGL29" s="5"/>
      <c r="BGM29" s="5"/>
      <c r="BGN29" s="5"/>
      <c r="BGO29" s="5"/>
      <c r="BGP29" s="5"/>
      <c r="BGQ29" s="5"/>
      <c r="BGR29" s="5"/>
      <c r="BGS29" s="5"/>
      <c r="BGT29" s="5"/>
      <c r="BGU29" s="5"/>
      <c r="BGV29" s="5"/>
      <c r="BGW29" s="5"/>
      <c r="BGX29" s="5"/>
      <c r="BGY29" s="5"/>
      <c r="BGZ29" s="5"/>
      <c r="BHA29" s="5"/>
      <c r="BHB29" s="5"/>
      <c r="BHC29" s="5"/>
      <c r="BHD29" s="5"/>
      <c r="BHE29" s="5"/>
      <c r="BHF29" s="5"/>
      <c r="BHG29" s="5"/>
      <c r="BHH29" s="5"/>
      <c r="BHI29" s="5"/>
      <c r="BHJ29" s="5"/>
      <c r="BHK29" s="5"/>
      <c r="BHL29" s="5"/>
      <c r="BHM29" s="5"/>
      <c r="BHN29" s="5"/>
      <c r="BHO29" s="5"/>
      <c r="BHP29" s="5"/>
      <c r="BHQ29" s="5"/>
      <c r="BHR29" s="5"/>
      <c r="BHS29" s="5"/>
      <c r="BHT29" s="5"/>
      <c r="BHU29" s="5"/>
      <c r="BHV29" s="5"/>
      <c r="BHW29" s="5"/>
      <c r="BHX29" s="5"/>
      <c r="BHY29" s="5"/>
      <c r="BHZ29" s="5"/>
      <c r="BIA29" s="5"/>
      <c r="BIB29" s="5"/>
      <c r="BIC29" s="5"/>
      <c r="BID29" s="5"/>
      <c r="BIE29" s="5"/>
      <c r="BIF29" s="5"/>
      <c r="BIG29" s="5"/>
      <c r="BIH29" s="5"/>
      <c r="BII29" s="5"/>
      <c r="BIJ29" s="5"/>
      <c r="BIK29" s="5"/>
      <c r="BIL29" s="5"/>
      <c r="BIM29" s="5"/>
      <c r="BIN29" s="5"/>
      <c r="BIO29" s="5"/>
      <c r="BIP29" s="5"/>
      <c r="BIQ29" s="5"/>
      <c r="BIR29" s="5"/>
      <c r="BIS29" s="5"/>
      <c r="BIT29" s="5"/>
      <c r="BIU29" s="5"/>
      <c r="BIV29" s="5"/>
      <c r="BIW29" s="5"/>
      <c r="BIX29" s="5"/>
      <c r="BIY29" s="5"/>
      <c r="BIZ29" s="5"/>
      <c r="BJA29" s="5"/>
      <c r="BJB29" s="5"/>
      <c r="BJC29" s="5"/>
      <c r="BJD29" s="5"/>
      <c r="BJE29" s="5"/>
      <c r="BJF29" s="5"/>
      <c r="BJG29" s="5"/>
      <c r="BJH29" s="5"/>
      <c r="BJI29" s="5"/>
      <c r="BJJ29" s="5"/>
      <c r="BJK29" s="5"/>
      <c r="BJL29" s="5"/>
      <c r="BJM29" s="5"/>
      <c r="BJN29" s="5"/>
      <c r="BJO29" s="5"/>
      <c r="BJP29" s="5"/>
      <c r="BJQ29" s="5"/>
      <c r="BJR29" s="5"/>
      <c r="BJS29" s="5"/>
      <c r="BJT29" s="5"/>
      <c r="BJU29" s="5"/>
      <c r="BJV29" s="5"/>
      <c r="BJW29" s="5"/>
      <c r="BJX29" s="5"/>
      <c r="BJY29" s="5"/>
      <c r="BJZ29" s="5"/>
      <c r="BKA29" s="5"/>
      <c r="BKB29" s="5"/>
      <c r="BKC29" s="5"/>
      <c r="BKD29" s="5"/>
      <c r="BKE29" s="5"/>
      <c r="BKF29" s="5"/>
      <c r="BKG29" s="5"/>
      <c r="BKH29" s="5"/>
      <c r="BKI29" s="5"/>
      <c r="BKJ29" s="5"/>
      <c r="BKK29" s="5"/>
      <c r="BKL29" s="5"/>
      <c r="BKM29" s="5"/>
      <c r="BKN29" s="5"/>
      <c r="BKO29" s="5"/>
      <c r="BKP29" s="5"/>
      <c r="BKQ29" s="5"/>
      <c r="BKR29" s="5"/>
      <c r="BKS29" s="5"/>
      <c r="BKT29" s="5"/>
      <c r="BKU29" s="5"/>
      <c r="BKV29" s="5"/>
      <c r="BKW29" s="5"/>
      <c r="BKX29" s="5"/>
      <c r="BKY29" s="5"/>
      <c r="BKZ29" s="5"/>
      <c r="BLA29" s="5"/>
      <c r="BLB29" s="5"/>
      <c r="BLC29" s="5"/>
      <c r="BLD29" s="5"/>
      <c r="BLE29" s="5"/>
      <c r="BLF29" s="5"/>
      <c r="BLG29" s="5"/>
      <c r="BLH29" s="5"/>
      <c r="BLI29" s="5"/>
      <c r="BLJ29" s="5"/>
      <c r="BLK29" s="5"/>
      <c r="BLL29" s="5"/>
      <c r="BLM29" s="5"/>
      <c r="BLN29" s="5"/>
      <c r="BLO29" s="5"/>
      <c r="BLP29" s="5"/>
      <c r="BLQ29" s="5"/>
      <c r="BLR29" s="5"/>
      <c r="BLS29" s="5"/>
      <c r="BLT29" s="5"/>
      <c r="BLU29" s="5"/>
      <c r="BLV29" s="5"/>
      <c r="BLW29" s="5"/>
      <c r="BLX29" s="5"/>
      <c r="BLY29" s="5"/>
      <c r="BLZ29" s="5"/>
      <c r="BMA29" s="5"/>
      <c r="BMB29" s="5"/>
      <c r="BMC29" s="5"/>
      <c r="BMD29" s="5"/>
      <c r="BME29" s="5"/>
      <c r="BMF29" s="5"/>
      <c r="BMG29" s="5"/>
      <c r="BMH29" s="5"/>
      <c r="BMI29" s="5"/>
      <c r="BMJ29" s="5"/>
      <c r="BMK29" s="5"/>
      <c r="BML29" s="5"/>
      <c r="BMM29" s="5"/>
      <c r="BMN29" s="5"/>
      <c r="BMO29" s="5"/>
      <c r="BMP29" s="5"/>
      <c r="BMQ29" s="5"/>
      <c r="BMR29" s="5"/>
      <c r="BMS29" s="5"/>
      <c r="BMT29" s="5"/>
      <c r="BMU29" s="5"/>
      <c r="BMV29" s="5"/>
      <c r="BMW29" s="5"/>
      <c r="BMX29" s="5"/>
      <c r="BMY29" s="5"/>
      <c r="BMZ29" s="5"/>
      <c r="BNA29" s="5"/>
      <c r="BNB29" s="5"/>
      <c r="BNC29" s="5"/>
      <c r="BND29" s="5"/>
      <c r="BNE29" s="5"/>
      <c r="BNF29" s="5"/>
      <c r="BNG29" s="5"/>
      <c r="BNH29" s="5"/>
      <c r="BNI29" s="5"/>
      <c r="BNJ29" s="5"/>
      <c r="BNK29" s="5"/>
      <c r="BNL29" s="5"/>
      <c r="BNM29" s="5"/>
      <c r="BNN29" s="5"/>
      <c r="BNO29" s="5"/>
      <c r="BNP29" s="5"/>
      <c r="BNQ29" s="5"/>
      <c r="BNR29" s="5"/>
      <c r="BNS29" s="5"/>
      <c r="BNT29" s="5"/>
      <c r="BNU29" s="5"/>
      <c r="BNV29" s="5"/>
      <c r="BNW29" s="5"/>
      <c r="BNX29" s="5"/>
      <c r="BNY29" s="5"/>
      <c r="BNZ29" s="5"/>
      <c r="BOA29" s="5"/>
      <c r="BOB29" s="5"/>
      <c r="BOC29" s="5"/>
      <c r="BOD29" s="5"/>
      <c r="BOE29" s="5"/>
      <c r="BOF29" s="5"/>
      <c r="BOG29" s="5"/>
      <c r="BOH29" s="5"/>
      <c r="BOI29" s="5"/>
      <c r="BOJ29" s="5"/>
      <c r="BOK29" s="5"/>
      <c r="BOL29" s="5"/>
      <c r="BOM29" s="5"/>
      <c r="BON29" s="5"/>
      <c r="BOO29" s="5"/>
      <c r="BOP29" s="5"/>
      <c r="BOQ29" s="5"/>
      <c r="BOR29" s="5"/>
      <c r="BOS29" s="5"/>
      <c r="BOT29" s="5"/>
      <c r="BOU29" s="5"/>
      <c r="BOV29" s="5"/>
      <c r="BOW29" s="5"/>
      <c r="BOX29" s="5"/>
      <c r="BOY29" s="5"/>
      <c r="BOZ29" s="5"/>
      <c r="BPA29" s="5"/>
      <c r="BPB29" s="5"/>
      <c r="BPC29" s="5"/>
      <c r="BPD29" s="5"/>
      <c r="BPE29" s="5"/>
      <c r="BPF29" s="5"/>
      <c r="BPG29" s="5"/>
      <c r="BPH29" s="5"/>
      <c r="BPI29" s="5"/>
      <c r="BPJ29" s="5"/>
      <c r="BPK29" s="5"/>
      <c r="BPL29" s="5"/>
      <c r="BPM29" s="5"/>
      <c r="BPN29" s="5"/>
      <c r="BPO29" s="5"/>
      <c r="BPP29" s="5"/>
      <c r="BPQ29" s="5"/>
      <c r="BPR29" s="5"/>
      <c r="BPS29" s="5"/>
      <c r="BPT29" s="5"/>
      <c r="BPU29" s="5"/>
      <c r="BPV29" s="5"/>
      <c r="BPW29" s="5"/>
      <c r="BPX29" s="5"/>
      <c r="BPY29" s="5"/>
      <c r="BPZ29" s="5"/>
      <c r="BQA29" s="5"/>
      <c r="BQB29" s="5"/>
      <c r="BQC29" s="5"/>
      <c r="BQD29" s="5"/>
      <c r="BQE29" s="5"/>
      <c r="BQF29" s="5"/>
      <c r="BQG29" s="5"/>
      <c r="BQH29" s="5"/>
      <c r="BQI29" s="5"/>
      <c r="BQJ29" s="5"/>
      <c r="BQK29" s="5"/>
      <c r="BQL29" s="5"/>
      <c r="BQM29" s="5"/>
      <c r="BQN29" s="5"/>
      <c r="BQO29" s="5"/>
      <c r="BQP29" s="5"/>
      <c r="BQQ29" s="5"/>
      <c r="BQR29" s="5"/>
      <c r="BQS29" s="5"/>
      <c r="BQT29" s="5"/>
      <c r="BQU29" s="5"/>
      <c r="BQV29" s="5"/>
      <c r="BQW29" s="5"/>
      <c r="BQX29" s="5"/>
      <c r="BQY29" s="5"/>
      <c r="BQZ29" s="5"/>
      <c r="BRA29" s="5"/>
      <c r="BRB29" s="5"/>
      <c r="BRC29" s="5"/>
      <c r="BRD29" s="5"/>
      <c r="BRE29" s="5"/>
      <c r="BRF29" s="5"/>
      <c r="BRG29" s="5"/>
      <c r="BRH29" s="5"/>
      <c r="BRI29" s="5"/>
      <c r="BRJ29" s="5"/>
      <c r="BRK29" s="5"/>
      <c r="BRL29" s="5"/>
      <c r="BRM29" s="5"/>
      <c r="BRN29" s="5"/>
      <c r="BRO29" s="5"/>
      <c r="BRP29" s="5"/>
      <c r="BRQ29" s="5"/>
      <c r="BRR29" s="5"/>
      <c r="BRS29" s="5"/>
      <c r="BRT29" s="5"/>
      <c r="BRU29" s="5"/>
      <c r="BRV29" s="5"/>
      <c r="BRW29" s="5"/>
      <c r="BRX29" s="5"/>
      <c r="BRY29" s="5"/>
      <c r="BRZ29" s="5"/>
      <c r="BSA29" s="5"/>
      <c r="BSB29" s="5"/>
      <c r="BSC29" s="5"/>
      <c r="BSD29" s="5"/>
      <c r="BSE29" s="5"/>
      <c r="BSF29" s="5"/>
      <c r="BSG29" s="5"/>
      <c r="BSH29" s="5"/>
      <c r="BSI29" s="5"/>
      <c r="BSJ29" s="5"/>
      <c r="BSK29" s="5"/>
      <c r="BSL29" s="5"/>
      <c r="BSM29" s="5"/>
      <c r="BSN29" s="5"/>
      <c r="BSO29" s="5"/>
      <c r="BSP29" s="5"/>
      <c r="BSQ29" s="5"/>
      <c r="BSR29" s="5"/>
      <c r="BSS29" s="5"/>
      <c r="BST29" s="5"/>
      <c r="BSU29" s="5"/>
      <c r="BSV29" s="5"/>
      <c r="BSW29" s="5"/>
      <c r="BSX29" s="5"/>
      <c r="BSY29" s="5"/>
      <c r="BSZ29" s="5"/>
      <c r="BTA29" s="5"/>
      <c r="BTB29" s="5"/>
      <c r="BTC29" s="5"/>
      <c r="BTD29" s="5"/>
      <c r="BTE29" s="5"/>
      <c r="BTF29" s="5"/>
      <c r="BTG29" s="5"/>
      <c r="BTH29" s="5"/>
      <c r="BTI29" s="5"/>
      <c r="BTJ29" s="5"/>
      <c r="BTK29" s="5"/>
      <c r="BTL29" s="5"/>
      <c r="BTM29" s="5"/>
      <c r="BTN29" s="5"/>
      <c r="BTO29" s="5"/>
      <c r="BTP29" s="5"/>
      <c r="BTQ29" s="5"/>
      <c r="BTR29" s="5"/>
      <c r="BTS29" s="5"/>
      <c r="BTT29" s="5"/>
      <c r="BTU29" s="5"/>
      <c r="BTV29" s="5"/>
      <c r="BTW29" s="5"/>
      <c r="BTX29" s="5"/>
      <c r="BTY29" s="5"/>
      <c r="BTZ29" s="5"/>
      <c r="BUA29" s="5"/>
      <c r="BUB29" s="5"/>
      <c r="BUC29" s="5"/>
      <c r="BUD29" s="5"/>
      <c r="BUE29" s="5"/>
      <c r="BUF29" s="5"/>
      <c r="BUG29" s="5"/>
      <c r="BUH29" s="5"/>
      <c r="BUI29" s="5"/>
      <c r="BUJ29" s="5"/>
      <c r="BUK29" s="5"/>
      <c r="BUL29" s="5"/>
      <c r="BUM29" s="5"/>
      <c r="BUN29" s="5"/>
      <c r="BUO29" s="5"/>
      <c r="BUP29" s="5"/>
      <c r="BUQ29" s="5"/>
      <c r="BUR29" s="5"/>
      <c r="BUS29" s="5"/>
      <c r="BUT29" s="5"/>
      <c r="BUU29" s="5"/>
      <c r="BUV29" s="5"/>
      <c r="BUW29" s="5"/>
      <c r="BUX29" s="5"/>
      <c r="BUY29" s="5"/>
      <c r="BUZ29" s="5"/>
      <c r="BVA29" s="5"/>
      <c r="BVB29" s="5"/>
      <c r="BVC29" s="5"/>
      <c r="BVD29" s="5"/>
      <c r="BVE29" s="5"/>
      <c r="BVF29" s="5"/>
      <c r="BVG29" s="5"/>
      <c r="BVH29" s="5"/>
      <c r="BVI29" s="5"/>
      <c r="BVJ29" s="5"/>
      <c r="BVK29" s="5"/>
      <c r="BVL29" s="5"/>
      <c r="BVM29" s="5"/>
      <c r="BVN29" s="5"/>
      <c r="BVO29" s="5"/>
      <c r="BVP29" s="5"/>
      <c r="BVQ29" s="5"/>
      <c r="BVR29" s="5"/>
      <c r="BVS29" s="5"/>
      <c r="BVT29" s="5"/>
      <c r="BVU29" s="5"/>
      <c r="BVV29" s="5"/>
      <c r="BVW29" s="5"/>
      <c r="BVX29" s="5"/>
      <c r="BVY29" s="5"/>
      <c r="BVZ29" s="5"/>
      <c r="BWA29" s="5"/>
      <c r="BWB29" s="5"/>
      <c r="BWC29" s="5"/>
      <c r="BWD29" s="5"/>
      <c r="BWE29" s="5"/>
      <c r="BWF29" s="5"/>
      <c r="BWG29" s="5"/>
      <c r="BWH29" s="5"/>
      <c r="BWI29" s="5"/>
      <c r="BWJ29" s="5"/>
      <c r="BWK29" s="5"/>
      <c r="BWL29" s="5"/>
      <c r="BWM29" s="5"/>
      <c r="BWN29" s="5"/>
      <c r="BWO29" s="5"/>
      <c r="BWP29" s="5"/>
      <c r="BWQ29" s="5"/>
      <c r="BWR29" s="5"/>
      <c r="BWS29" s="5"/>
      <c r="BWT29" s="5"/>
      <c r="BWU29" s="5"/>
      <c r="BWV29" s="5"/>
      <c r="BWW29" s="5"/>
      <c r="BWX29" s="5"/>
      <c r="BWY29" s="5"/>
      <c r="BWZ29" s="5"/>
      <c r="BXA29" s="5"/>
      <c r="BXB29" s="5"/>
      <c r="BXC29" s="5"/>
      <c r="BXD29" s="5"/>
      <c r="BXE29" s="5"/>
      <c r="BXF29" s="5"/>
      <c r="BXG29" s="5"/>
      <c r="BXH29" s="5"/>
      <c r="BXI29" s="5"/>
      <c r="BXJ29" s="5"/>
      <c r="BXK29" s="5"/>
      <c r="BXL29" s="5"/>
      <c r="BXM29" s="5"/>
      <c r="BXN29" s="5"/>
      <c r="BXO29" s="5"/>
      <c r="BXP29" s="5"/>
      <c r="BXQ29" s="5"/>
      <c r="BXR29" s="5"/>
      <c r="BXS29" s="5"/>
      <c r="BXT29" s="5"/>
      <c r="BXU29" s="5"/>
      <c r="BXV29" s="5"/>
      <c r="BXW29" s="5"/>
      <c r="BXX29" s="5"/>
      <c r="BXY29" s="5"/>
      <c r="BXZ29" s="5"/>
      <c r="BYA29" s="5"/>
      <c r="BYB29" s="5"/>
      <c r="BYC29" s="5"/>
      <c r="BYD29" s="5"/>
      <c r="BYE29" s="5"/>
      <c r="BYF29" s="5"/>
      <c r="BYG29" s="5"/>
      <c r="BYH29" s="5"/>
      <c r="BYI29" s="5"/>
      <c r="BYJ29" s="5"/>
      <c r="BYK29" s="5"/>
      <c r="BYL29" s="5"/>
      <c r="BYM29" s="5"/>
      <c r="BYN29" s="5"/>
      <c r="BYO29" s="5"/>
      <c r="BYP29" s="5"/>
      <c r="BYQ29" s="5"/>
      <c r="BYR29" s="5"/>
      <c r="BYS29" s="5"/>
      <c r="BYT29" s="5"/>
      <c r="BYU29" s="5"/>
      <c r="BYV29" s="5"/>
      <c r="BYW29" s="5"/>
      <c r="BYX29" s="5"/>
      <c r="BYY29" s="5"/>
      <c r="BYZ29" s="5"/>
      <c r="BZA29" s="5"/>
      <c r="BZB29" s="5"/>
      <c r="BZC29" s="5"/>
      <c r="BZD29" s="5"/>
      <c r="BZE29" s="5"/>
      <c r="BZF29" s="5"/>
      <c r="BZG29" s="5"/>
      <c r="BZH29" s="5"/>
      <c r="BZI29" s="5"/>
      <c r="BZJ29" s="5"/>
      <c r="BZK29" s="5"/>
      <c r="BZL29" s="5"/>
      <c r="BZM29" s="5"/>
      <c r="BZN29" s="5"/>
      <c r="BZO29" s="5"/>
      <c r="BZP29" s="5"/>
      <c r="BZQ29" s="5"/>
      <c r="BZR29" s="5"/>
      <c r="BZS29" s="5"/>
      <c r="BZT29" s="5"/>
      <c r="BZU29" s="5"/>
      <c r="BZV29" s="5"/>
      <c r="BZW29" s="5"/>
      <c r="BZX29" s="5"/>
      <c r="BZY29" s="5"/>
      <c r="BZZ29" s="5"/>
      <c r="CAA29" s="5"/>
      <c r="CAB29" s="5"/>
      <c r="CAC29" s="5"/>
      <c r="CAD29" s="5"/>
      <c r="CAE29" s="5"/>
      <c r="CAF29" s="5"/>
      <c r="CAG29" s="5"/>
      <c r="CAH29" s="5"/>
      <c r="CAI29" s="5"/>
      <c r="CAJ29" s="5"/>
      <c r="CAK29" s="5"/>
      <c r="CAL29" s="5"/>
      <c r="CAM29" s="5"/>
      <c r="CAN29" s="5"/>
      <c r="CAO29" s="5"/>
      <c r="CAP29" s="5"/>
      <c r="CAQ29" s="5"/>
      <c r="CAR29" s="5"/>
      <c r="CAS29" s="5"/>
      <c r="CAT29" s="5"/>
      <c r="CAU29" s="5"/>
      <c r="CAV29" s="5"/>
      <c r="CAW29" s="5"/>
      <c r="CAX29" s="5"/>
      <c r="CAY29" s="5"/>
      <c r="CAZ29" s="5"/>
      <c r="CBA29" s="5"/>
      <c r="CBB29" s="5"/>
      <c r="CBC29" s="5"/>
      <c r="CBD29" s="5"/>
      <c r="CBE29" s="5"/>
      <c r="CBF29" s="5"/>
      <c r="CBG29" s="5"/>
      <c r="CBH29" s="5"/>
      <c r="CBI29" s="5"/>
      <c r="CBJ29" s="5"/>
      <c r="CBK29" s="5"/>
      <c r="CBL29" s="5"/>
      <c r="CBM29" s="5"/>
      <c r="CBN29" s="5"/>
      <c r="CBO29" s="5"/>
      <c r="CBP29" s="5"/>
      <c r="CBQ29" s="5"/>
      <c r="CBR29" s="5"/>
      <c r="CBS29" s="5"/>
      <c r="CBT29" s="5"/>
      <c r="CBU29" s="5"/>
      <c r="CBV29" s="5"/>
      <c r="CBW29" s="5"/>
      <c r="CBX29" s="5"/>
      <c r="CBY29" s="5"/>
      <c r="CBZ29" s="5"/>
      <c r="CCA29" s="5"/>
      <c r="CCB29" s="5"/>
      <c r="CCC29" s="5"/>
      <c r="CCD29" s="5"/>
      <c r="CCE29" s="5"/>
      <c r="CCF29" s="5"/>
      <c r="CCG29" s="5"/>
      <c r="CCH29" s="5"/>
      <c r="CCI29" s="5"/>
      <c r="CCJ29" s="5"/>
      <c r="CCK29" s="5"/>
      <c r="CCL29" s="5"/>
      <c r="CCM29" s="5"/>
      <c r="CCN29" s="5"/>
      <c r="CCO29" s="5"/>
      <c r="CCP29" s="5"/>
      <c r="CCQ29" s="5"/>
      <c r="CCR29" s="5"/>
      <c r="CCS29" s="5"/>
      <c r="CCT29" s="5"/>
      <c r="CCU29" s="5"/>
      <c r="CCV29" s="5"/>
      <c r="CCW29" s="5"/>
      <c r="CCX29" s="5"/>
      <c r="CCY29" s="5"/>
      <c r="CCZ29" s="5"/>
      <c r="CDA29" s="5"/>
      <c r="CDB29" s="5"/>
      <c r="CDC29" s="5"/>
      <c r="CDD29" s="5"/>
      <c r="CDE29" s="5"/>
      <c r="CDF29" s="5"/>
      <c r="CDG29" s="5"/>
      <c r="CDH29" s="5"/>
      <c r="CDI29" s="5"/>
      <c r="CDJ29" s="5"/>
      <c r="CDK29" s="5"/>
      <c r="CDL29" s="5"/>
      <c r="CDM29" s="5"/>
      <c r="CDN29" s="5"/>
      <c r="CDO29" s="5"/>
      <c r="CDP29" s="5"/>
      <c r="CDQ29" s="5"/>
      <c r="CDR29" s="5"/>
      <c r="CDS29" s="5"/>
      <c r="CDT29" s="5"/>
      <c r="CDU29" s="5"/>
      <c r="CDV29" s="5"/>
      <c r="CDW29" s="5"/>
      <c r="CDX29" s="5"/>
      <c r="CDY29" s="5"/>
      <c r="CDZ29" s="5"/>
      <c r="CEA29" s="5"/>
      <c r="CEB29" s="5"/>
      <c r="CEC29" s="5"/>
      <c r="CED29" s="5"/>
      <c r="CEE29" s="5"/>
      <c r="CEF29" s="5"/>
      <c r="CEG29" s="5"/>
      <c r="CEH29" s="5"/>
      <c r="CEI29" s="5"/>
      <c r="CEJ29" s="5"/>
      <c r="CEK29" s="5"/>
      <c r="CEL29" s="5"/>
      <c r="CEM29" s="5"/>
      <c r="CEN29" s="5"/>
      <c r="CEO29" s="5"/>
      <c r="CEP29" s="5"/>
      <c r="CEQ29" s="5"/>
      <c r="CER29" s="5"/>
      <c r="CES29" s="5"/>
      <c r="CET29" s="5"/>
      <c r="CEU29" s="5"/>
      <c r="CEV29" s="5"/>
      <c r="CEW29" s="5"/>
      <c r="CEX29" s="5"/>
      <c r="CEY29" s="5"/>
      <c r="CEZ29" s="5"/>
      <c r="CFA29" s="5"/>
      <c r="CFB29" s="5"/>
      <c r="CFC29" s="5"/>
      <c r="CFD29" s="5"/>
      <c r="CFE29" s="5"/>
      <c r="CFF29" s="5"/>
      <c r="CFG29" s="5"/>
      <c r="CFH29" s="5"/>
      <c r="CFI29" s="5"/>
      <c r="CFJ29" s="5"/>
      <c r="CFK29" s="5"/>
      <c r="CFL29" s="5"/>
      <c r="CFM29" s="5"/>
      <c r="CFN29" s="5"/>
      <c r="CFO29" s="5"/>
      <c r="CFP29" s="5"/>
      <c r="CFQ29" s="5"/>
      <c r="CFR29" s="5"/>
      <c r="CFS29" s="5"/>
      <c r="CFT29" s="5"/>
      <c r="CFU29" s="5"/>
      <c r="CFV29" s="5"/>
      <c r="CFW29" s="5"/>
      <c r="CFX29" s="5"/>
      <c r="CFY29" s="5"/>
      <c r="CFZ29" s="5"/>
      <c r="CGA29" s="5"/>
      <c r="CGB29" s="5"/>
      <c r="CGC29" s="5"/>
      <c r="CGD29" s="5"/>
      <c r="CGE29" s="5"/>
      <c r="CGF29" s="5"/>
      <c r="CGG29" s="5"/>
      <c r="CGH29" s="5"/>
      <c r="CGI29" s="5"/>
      <c r="CGJ29" s="5"/>
      <c r="CGK29" s="5"/>
      <c r="CGL29" s="5"/>
      <c r="CGM29" s="5"/>
      <c r="CGN29" s="5"/>
      <c r="CGO29" s="5"/>
      <c r="CGP29" s="5"/>
      <c r="CGQ29" s="5"/>
      <c r="CGR29" s="5"/>
      <c r="CGS29" s="5"/>
      <c r="CGT29" s="5"/>
      <c r="CGU29" s="5"/>
      <c r="CGV29" s="5"/>
      <c r="CGW29" s="5"/>
      <c r="CGX29" s="5"/>
      <c r="CGY29" s="5"/>
      <c r="CGZ29" s="5"/>
      <c r="CHA29" s="5"/>
      <c r="CHB29" s="5"/>
      <c r="CHC29" s="5"/>
      <c r="CHD29" s="5"/>
      <c r="CHE29" s="5"/>
      <c r="CHF29" s="5"/>
      <c r="CHG29" s="5"/>
      <c r="CHH29" s="5"/>
      <c r="CHI29" s="5"/>
      <c r="CHJ29" s="5"/>
      <c r="CHK29" s="5"/>
      <c r="CHL29" s="5"/>
      <c r="CHM29" s="5"/>
      <c r="CHN29" s="5"/>
      <c r="CHO29" s="5"/>
      <c r="CHP29" s="5"/>
      <c r="CHQ29" s="5"/>
      <c r="CHR29" s="5"/>
      <c r="CHS29" s="5"/>
      <c r="CHT29" s="5"/>
      <c r="CHU29" s="5"/>
      <c r="CHV29" s="5"/>
      <c r="CHW29" s="5"/>
      <c r="CHX29" s="5"/>
      <c r="CHY29" s="5"/>
      <c r="CHZ29" s="5"/>
      <c r="CIA29" s="5"/>
      <c r="CIB29" s="5"/>
      <c r="CIC29" s="5"/>
      <c r="CID29" s="5"/>
      <c r="CIE29" s="5"/>
      <c r="CIF29" s="5"/>
      <c r="CIG29" s="5"/>
      <c r="CIH29" s="5"/>
      <c r="CII29" s="5"/>
      <c r="CIJ29" s="5"/>
      <c r="CIK29" s="5"/>
      <c r="CIL29" s="5"/>
      <c r="CIM29" s="5"/>
      <c r="CIN29" s="5"/>
      <c r="CIO29" s="5"/>
      <c r="CIP29" s="5"/>
      <c r="CIQ29" s="5"/>
      <c r="CIR29" s="5"/>
      <c r="CIS29" s="5"/>
      <c r="CIT29" s="5"/>
      <c r="CIU29" s="5"/>
      <c r="CIV29" s="5"/>
      <c r="CIW29" s="5"/>
      <c r="CIX29" s="5"/>
      <c r="CIY29" s="5"/>
      <c r="CIZ29" s="5"/>
      <c r="CJA29" s="5"/>
      <c r="CJB29" s="5"/>
      <c r="CJC29" s="5"/>
      <c r="CJD29" s="5"/>
      <c r="CJE29" s="5"/>
      <c r="CJF29" s="5"/>
      <c r="CJG29" s="5"/>
      <c r="CJH29" s="5"/>
      <c r="CJI29" s="5"/>
      <c r="CJJ29" s="5"/>
      <c r="CJK29" s="5"/>
      <c r="CJL29" s="5"/>
      <c r="CJM29" s="5"/>
      <c r="CJN29" s="5"/>
      <c r="CJO29" s="5"/>
      <c r="CJP29" s="5"/>
      <c r="CJQ29" s="5"/>
      <c r="CJR29" s="5"/>
      <c r="CJS29" s="5"/>
      <c r="CJT29" s="5"/>
      <c r="CJU29" s="5"/>
      <c r="CJV29" s="5"/>
      <c r="CJW29" s="5"/>
      <c r="CJX29" s="5"/>
      <c r="CJY29" s="5"/>
      <c r="CJZ29" s="5"/>
      <c r="CKA29" s="5"/>
      <c r="CKB29" s="5"/>
      <c r="CKC29" s="5"/>
      <c r="CKD29" s="5"/>
      <c r="CKE29" s="5"/>
      <c r="CKF29" s="5"/>
      <c r="CKG29" s="5"/>
      <c r="CKH29" s="5"/>
      <c r="CKI29" s="5"/>
      <c r="CKJ29" s="5"/>
      <c r="CKK29" s="5"/>
      <c r="CKL29" s="5"/>
      <c r="CKM29" s="5"/>
      <c r="CKN29" s="5"/>
      <c r="CKO29" s="5"/>
      <c r="CKP29" s="5"/>
      <c r="CKQ29" s="5"/>
      <c r="CKR29" s="5"/>
      <c r="CKS29" s="5"/>
      <c r="CKT29" s="5"/>
      <c r="CKU29" s="5"/>
      <c r="CKV29" s="5"/>
      <c r="CKW29" s="5"/>
      <c r="CKX29" s="5"/>
      <c r="CKY29" s="5"/>
      <c r="CKZ29" s="5"/>
      <c r="CLA29" s="5"/>
      <c r="CLB29" s="5"/>
      <c r="CLC29" s="5"/>
      <c r="CLD29" s="5"/>
      <c r="CLE29" s="5"/>
      <c r="CLF29" s="5"/>
      <c r="CLG29" s="5"/>
      <c r="CLH29" s="5"/>
      <c r="CLI29" s="5"/>
      <c r="CLJ29" s="5"/>
      <c r="CLK29" s="5"/>
      <c r="CLL29" s="5"/>
      <c r="CLM29" s="5"/>
      <c r="CLN29" s="5"/>
      <c r="CLO29" s="5"/>
      <c r="CLP29" s="5"/>
      <c r="CLQ29" s="5"/>
      <c r="CLR29" s="5"/>
      <c r="CLS29" s="5"/>
      <c r="CLT29" s="5"/>
      <c r="CLU29" s="5"/>
      <c r="CLV29" s="5"/>
      <c r="CLW29" s="5"/>
      <c r="CLX29" s="5"/>
      <c r="CLY29" s="5"/>
      <c r="CLZ29" s="5"/>
      <c r="CMA29" s="5"/>
      <c r="CMB29" s="5"/>
      <c r="CMC29" s="5"/>
      <c r="CMD29" s="5"/>
      <c r="CME29" s="5"/>
      <c r="CMF29" s="5"/>
      <c r="CMG29" s="5"/>
      <c r="CMH29" s="5"/>
      <c r="CMI29" s="5"/>
      <c r="CMJ29" s="5"/>
      <c r="CMK29" s="5"/>
      <c r="CML29" s="5"/>
      <c r="CMM29" s="5"/>
      <c r="CMN29" s="5"/>
      <c r="CMO29" s="5"/>
      <c r="CMP29" s="5"/>
      <c r="CMQ29" s="5"/>
      <c r="CMR29" s="5"/>
      <c r="CMS29" s="5"/>
      <c r="CMT29" s="5"/>
      <c r="CMU29" s="5"/>
      <c r="CMV29" s="5"/>
      <c r="CMW29" s="5"/>
      <c r="CMX29" s="5"/>
      <c r="CMY29" s="5"/>
      <c r="CMZ29" s="5"/>
      <c r="CNA29" s="5"/>
      <c r="CNB29" s="5"/>
      <c r="CNC29" s="5"/>
      <c r="CND29" s="5"/>
      <c r="CNE29" s="5"/>
      <c r="CNF29" s="5"/>
      <c r="CNG29" s="5"/>
      <c r="CNH29" s="5"/>
      <c r="CNI29" s="5"/>
      <c r="CNJ29" s="5"/>
      <c r="CNK29" s="5"/>
      <c r="CNL29" s="5"/>
      <c r="CNM29" s="5"/>
      <c r="CNN29" s="5"/>
      <c r="CNO29" s="5"/>
      <c r="CNP29" s="5"/>
      <c r="CNQ29" s="5"/>
      <c r="CNR29" s="5"/>
      <c r="CNS29" s="5"/>
      <c r="CNT29" s="5"/>
      <c r="CNU29" s="5"/>
      <c r="CNV29" s="5"/>
      <c r="CNW29" s="5"/>
      <c r="CNX29" s="5"/>
      <c r="CNY29" s="5"/>
      <c r="CNZ29" s="5"/>
      <c r="COA29" s="5"/>
      <c r="COB29" s="5"/>
      <c r="COC29" s="5"/>
      <c r="COD29" s="5"/>
      <c r="COE29" s="5"/>
      <c r="COF29" s="5"/>
      <c r="COG29" s="5"/>
      <c r="COH29" s="5"/>
      <c r="COI29" s="5"/>
      <c r="COJ29" s="5"/>
      <c r="COK29" s="5"/>
      <c r="COL29" s="5"/>
      <c r="COM29" s="5"/>
      <c r="CON29" s="5"/>
      <c r="COO29" s="5"/>
      <c r="COP29" s="5"/>
      <c r="COQ29" s="5"/>
      <c r="COR29" s="5"/>
      <c r="COS29" s="5"/>
      <c r="COT29" s="5"/>
      <c r="COU29" s="5"/>
      <c r="COV29" s="5"/>
      <c r="COW29" s="5"/>
      <c r="COX29" s="5"/>
      <c r="COY29" s="5"/>
      <c r="COZ29" s="5"/>
      <c r="CPA29" s="5"/>
      <c r="CPB29" s="5"/>
      <c r="CPC29" s="5"/>
      <c r="CPD29" s="5"/>
      <c r="CPE29" s="5"/>
      <c r="CPF29" s="5"/>
      <c r="CPG29" s="5"/>
      <c r="CPH29" s="5"/>
      <c r="CPI29" s="5"/>
      <c r="CPJ29" s="5"/>
      <c r="CPK29" s="5"/>
      <c r="CPL29" s="5"/>
      <c r="CPM29" s="5"/>
      <c r="CPN29" s="5"/>
      <c r="CPO29" s="5"/>
      <c r="CPP29" s="5"/>
      <c r="CPQ29" s="5"/>
      <c r="CPR29" s="5"/>
      <c r="CPS29" s="5"/>
      <c r="CPT29" s="5"/>
      <c r="CPU29" s="5"/>
      <c r="CPV29" s="5"/>
      <c r="CPW29" s="5"/>
      <c r="CPX29" s="5"/>
      <c r="CPY29" s="5"/>
      <c r="CPZ29" s="5"/>
      <c r="CQA29" s="5"/>
      <c r="CQB29" s="5"/>
      <c r="CQC29" s="5"/>
      <c r="CQD29" s="5"/>
      <c r="CQE29" s="5"/>
      <c r="CQF29" s="5"/>
      <c r="CQG29" s="5"/>
      <c r="CQH29" s="5"/>
      <c r="CQI29" s="5"/>
      <c r="CQJ29" s="5"/>
      <c r="CQK29" s="5"/>
      <c r="CQL29" s="5"/>
      <c r="CQM29" s="5"/>
      <c r="CQN29" s="5"/>
      <c r="CQO29" s="5"/>
      <c r="CQP29" s="5"/>
      <c r="CQQ29" s="5"/>
      <c r="CQR29" s="5"/>
      <c r="CQS29" s="5"/>
      <c r="CQT29" s="5"/>
      <c r="CQU29" s="5"/>
      <c r="CQV29" s="5"/>
      <c r="CQW29" s="5"/>
      <c r="CQX29" s="5"/>
      <c r="CQY29" s="5"/>
      <c r="CQZ29" s="5"/>
      <c r="CRA29" s="5"/>
      <c r="CRB29" s="5"/>
      <c r="CRC29" s="5"/>
      <c r="CRD29" s="5"/>
      <c r="CRE29" s="5"/>
      <c r="CRF29" s="5"/>
      <c r="CRG29" s="5"/>
      <c r="CRH29" s="5"/>
      <c r="CRI29" s="5"/>
      <c r="CRJ29" s="5"/>
      <c r="CRK29" s="5"/>
      <c r="CRL29" s="5"/>
      <c r="CRM29" s="5"/>
      <c r="CRN29" s="5"/>
      <c r="CRO29" s="5"/>
      <c r="CRP29" s="5"/>
      <c r="CRQ29" s="5"/>
      <c r="CRR29" s="5"/>
      <c r="CRS29" s="5"/>
      <c r="CRT29" s="5"/>
      <c r="CRU29" s="5"/>
      <c r="CRV29" s="5"/>
      <c r="CRW29" s="5"/>
      <c r="CRX29" s="5"/>
      <c r="CRY29" s="5"/>
      <c r="CRZ29" s="5"/>
      <c r="CSA29" s="5"/>
      <c r="CSB29" s="5"/>
      <c r="CSC29" s="5"/>
      <c r="CSD29" s="5"/>
      <c r="CSE29" s="5"/>
      <c r="CSF29" s="5"/>
      <c r="CSG29" s="5"/>
      <c r="CSH29" s="5"/>
      <c r="CSI29" s="5"/>
      <c r="CSJ29" s="5"/>
      <c r="CSK29" s="5"/>
      <c r="CSL29" s="5"/>
      <c r="CSM29" s="5"/>
      <c r="CSN29" s="5"/>
      <c r="CSO29" s="5"/>
      <c r="CSP29" s="5"/>
      <c r="CSQ29" s="5"/>
      <c r="CSR29" s="5"/>
      <c r="CSS29" s="5"/>
      <c r="CST29" s="5"/>
      <c r="CSU29" s="5"/>
      <c r="CSV29" s="5"/>
      <c r="CSW29" s="5"/>
      <c r="CSX29" s="5"/>
      <c r="CSY29" s="5"/>
      <c r="CSZ29" s="5"/>
      <c r="CTA29" s="5"/>
      <c r="CTB29" s="5"/>
      <c r="CTC29" s="5"/>
      <c r="CTD29" s="5"/>
      <c r="CTE29" s="5"/>
      <c r="CTF29" s="5"/>
      <c r="CTG29" s="5"/>
      <c r="CTH29" s="5"/>
      <c r="CTI29" s="5"/>
      <c r="CTJ29" s="5"/>
      <c r="CTK29" s="5"/>
      <c r="CTL29" s="5"/>
      <c r="CTM29" s="5"/>
      <c r="CTN29" s="5"/>
      <c r="CTO29" s="5"/>
      <c r="CTP29" s="5"/>
      <c r="CTQ29" s="5"/>
      <c r="CTR29" s="5"/>
      <c r="CTS29" s="5"/>
      <c r="CTT29" s="5"/>
      <c r="CTU29" s="5"/>
      <c r="CTV29" s="5"/>
      <c r="CTW29" s="5"/>
      <c r="CTX29" s="5"/>
      <c r="CTY29" s="5"/>
      <c r="CTZ29" s="5"/>
      <c r="CUA29" s="5"/>
      <c r="CUB29" s="5"/>
      <c r="CUC29" s="5"/>
      <c r="CUD29" s="5"/>
      <c r="CUE29" s="5"/>
      <c r="CUF29" s="5"/>
      <c r="CUG29" s="5"/>
      <c r="CUH29" s="5"/>
      <c r="CUI29" s="5"/>
      <c r="CUJ29" s="5"/>
      <c r="CUK29" s="5"/>
      <c r="CUL29" s="5"/>
      <c r="CUM29" s="5"/>
      <c r="CUN29" s="5"/>
      <c r="CUO29" s="5"/>
      <c r="CUP29" s="5"/>
      <c r="CUQ29" s="5"/>
      <c r="CUR29" s="5"/>
      <c r="CUS29" s="5"/>
      <c r="CUT29" s="5"/>
      <c r="CUU29" s="5"/>
      <c r="CUV29" s="5"/>
      <c r="CUW29" s="5"/>
      <c r="CUX29" s="5"/>
      <c r="CUY29" s="5"/>
      <c r="CUZ29" s="5"/>
      <c r="CVA29" s="5"/>
      <c r="CVB29" s="5"/>
      <c r="CVC29" s="5"/>
      <c r="CVD29" s="5"/>
      <c r="CVE29" s="5"/>
      <c r="CVF29" s="5"/>
      <c r="CVG29" s="5"/>
      <c r="CVH29" s="5"/>
      <c r="CVI29" s="5"/>
      <c r="CVJ29" s="5"/>
      <c r="CVK29" s="5"/>
      <c r="CVL29" s="5"/>
      <c r="CVM29" s="5"/>
      <c r="CVN29" s="5"/>
      <c r="CVO29" s="5"/>
      <c r="CVP29" s="5"/>
      <c r="CVQ29" s="5"/>
      <c r="CVR29" s="5"/>
      <c r="CVS29" s="5"/>
      <c r="CVT29" s="5"/>
      <c r="CVU29" s="5"/>
      <c r="CVV29" s="5"/>
      <c r="CVW29" s="5"/>
      <c r="CVX29" s="5"/>
      <c r="CVY29" s="5"/>
      <c r="CVZ29" s="5"/>
      <c r="CWA29" s="5"/>
      <c r="CWB29" s="5"/>
      <c r="CWC29" s="5"/>
      <c r="CWD29" s="5"/>
      <c r="CWE29" s="5"/>
      <c r="CWF29" s="5"/>
      <c r="CWG29" s="5"/>
      <c r="CWH29" s="5"/>
      <c r="CWI29" s="5"/>
      <c r="CWJ29" s="5"/>
      <c r="CWK29" s="5"/>
      <c r="CWL29" s="5"/>
      <c r="CWM29" s="5"/>
      <c r="CWN29" s="5"/>
      <c r="CWO29" s="5"/>
      <c r="CWP29" s="5"/>
      <c r="CWQ29" s="5"/>
      <c r="CWR29" s="5"/>
      <c r="CWS29" s="5"/>
      <c r="CWT29" s="5"/>
      <c r="CWU29" s="5"/>
      <c r="CWV29" s="5"/>
      <c r="CWW29" s="5"/>
      <c r="CWX29" s="5"/>
      <c r="CWY29" s="5"/>
      <c r="CWZ29" s="5"/>
      <c r="CXA29" s="5"/>
      <c r="CXB29" s="5"/>
      <c r="CXC29" s="5"/>
      <c r="CXD29" s="5"/>
      <c r="CXE29" s="5"/>
      <c r="CXF29" s="5"/>
      <c r="CXG29" s="5"/>
      <c r="CXH29" s="5"/>
      <c r="CXI29" s="5"/>
      <c r="CXJ29" s="5"/>
      <c r="CXK29" s="5"/>
      <c r="CXL29" s="5"/>
      <c r="CXM29" s="5"/>
      <c r="CXN29" s="5"/>
      <c r="CXO29" s="5"/>
      <c r="CXP29" s="5"/>
      <c r="CXQ29" s="5"/>
      <c r="CXR29" s="5"/>
      <c r="CXS29" s="5"/>
      <c r="CXT29" s="5"/>
      <c r="CXU29" s="5"/>
      <c r="CXV29" s="5"/>
      <c r="CXW29" s="5"/>
      <c r="CXX29" s="5"/>
      <c r="CXY29" s="5"/>
      <c r="CXZ29" s="5"/>
      <c r="CYA29" s="5"/>
      <c r="CYB29" s="5"/>
      <c r="CYC29" s="5"/>
      <c r="CYD29" s="5"/>
      <c r="CYE29" s="5"/>
      <c r="CYF29" s="5"/>
      <c r="CYG29" s="5"/>
      <c r="CYH29" s="5"/>
      <c r="CYI29" s="5"/>
      <c r="CYJ29" s="5"/>
      <c r="CYK29" s="5"/>
      <c r="CYL29" s="5"/>
      <c r="CYM29" s="5"/>
      <c r="CYN29" s="5"/>
      <c r="CYO29" s="5"/>
      <c r="CYP29" s="5"/>
      <c r="CYQ29" s="5"/>
      <c r="CYR29" s="5"/>
      <c r="CYS29" s="5"/>
      <c r="CYT29" s="5"/>
      <c r="CYU29" s="5"/>
      <c r="CYV29" s="5"/>
      <c r="CYW29" s="5"/>
      <c r="CYX29" s="5"/>
      <c r="CYY29" s="5"/>
      <c r="CYZ29" s="5"/>
      <c r="CZA29" s="5"/>
      <c r="CZB29" s="5"/>
      <c r="CZC29" s="5"/>
      <c r="CZD29" s="5"/>
      <c r="CZE29" s="5"/>
      <c r="CZF29" s="5"/>
      <c r="CZG29" s="5"/>
      <c r="CZH29" s="5"/>
      <c r="CZI29" s="5"/>
      <c r="CZJ29" s="5"/>
      <c r="CZK29" s="5"/>
      <c r="CZL29" s="5"/>
      <c r="CZM29" s="5"/>
      <c r="CZN29" s="5"/>
      <c r="CZO29" s="5"/>
      <c r="CZP29" s="5"/>
      <c r="CZQ29" s="5"/>
      <c r="CZR29" s="5"/>
      <c r="CZS29" s="5"/>
      <c r="CZT29" s="5"/>
      <c r="CZU29" s="5"/>
      <c r="CZV29" s="5"/>
      <c r="CZW29" s="5"/>
      <c r="CZX29" s="5"/>
      <c r="CZY29" s="5"/>
      <c r="CZZ29" s="5"/>
      <c r="DAA29" s="5"/>
      <c r="DAB29" s="5"/>
      <c r="DAC29" s="5"/>
      <c r="DAD29" s="5"/>
      <c r="DAE29" s="5"/>
      <c r="DAF29" s="5"/>
      <c r="DAG29" s="5"/>
      <c r="DAH29" s="5"/>
      <c r="DAI29" s="5"/>
      <c r="DAJ29" s="5"/>
      <c r="DAK29" s="5"/>
      <c r="DAL29" s="5"/>
      <c r="DAM29" s="5"/>
      <c r="DAN29" s="5"/>
      <c r="DAO29" s="5"/>
      <c r="DAP29" s="5"/>
      <c r="DAQ29" s="5"/>
      <c r="DAR29" s="5"/>
      <c r="DAS29" s="5"/>
      <c r="DAT29" s="5"/>
      <c r="DAU29" s="5"/>
      <c r="DAV29" s="5"/>
      <c r="DAW29" s="5"/>
      <c r="DAX29" s="5"/>
      <c r="DAY29" s="5"/>
      <c r="DAZ29" s="5"/>
      <c r="DBA29" s="5"/>
      <c r="DBB29" s="5"/>
      <c r="DBC29" s="5"/>
      <c r="DBD29" s="5"/>
      <c r="DBE29" s="5"/>
      <c r="DBF29" s="5"/>
      <c r="DBG29" s="5"/>
      <c r="DBH29" s="5"/>
      <c r="DBI29" s="5"/>
      <c r="DBJ29" s="5"/>
      <c r="DBK29" s="5"/>
      <c r="DBL29" s="5"/>
      <c r="DBM29" s="5"/>
      <c r="DBN29" s="5"/>
      <c r="DBO29" s="5"/>
      <c r="DBP29" s="5"/>
      <c r="DBQ29" s="5"/>
      <c r="DBR29" s="5"/>
      <c r="DBS29" s="5"/>
      <c r="DBT29" s="5"/>
      <c r="DBU29" s="5"/>
      <c r="DBV29" s="5"/>
      <c r="DBW29" s="5"/>
      <c r="DBX29" s="5"/>
      <c r="DBY29" s="5"/>
      <c r="DBZ29" s="5"/>
      <c r="DCA29" s="5"/>
      <c r="DCB29" s="5"/>
      <c r="DCC29" s="5"/>
      <c r="DCD29" s="5"/>
      <c r="DCE29" s="5"/>
      <c r="DCF29" s="5"/>
      <c r="DCG29" s="5"/>
      <c r="DCH29" s="5"/>
      <c r="DCI29" s="5"/>
      <c r="DCJ29" s="5"/>
      <c r="DCK29" s="5"/>
      <c r="DCL29" s="5"/>
      <c r="DCM29" s="5"/>
      <c r="DCN29" s="5"/>
      <c r="DCO29" s="5"/>
      <c r="DCP29" s="5"/>
      <c r="DCQ29" s="5"/>
      <c r="DCR29" s="5"/>
      <c r="DCS29" s="5"/>
      <c r="DCT29" s="5"/>
      <c r="DCU29" s="5"/>
      <c r="DCV29" s="5"/>
      <c r="DCW29" s="5"/>
      <c r="DCX29" s="5"/>
      <c r="DCY29" s="5"/>
      <c r="DCZ29" s="5"/>
      <c r="DDA29" s="5"/>
      <c r="DDB29" s="5"/>
      <c r="DDC29" s="5"/>
      <c r="DDD29" s="5"/>
      <c r="DDE29" s="5"/>
      <c r="DDF29" s="5"/>
      <c r="DDG29" s="5"/>
      <c r="DDH29" s="5"/>
      <c r="DDI29" s="5"/>
      <c r="DDJ29" s="5"/>
      <c r="DDK29" s="5"/>
      <c r="DDL29" s="5"/>
      <c r="DDM29" s="5"/>
      <c r="DDN29" s="5"/>
      <c r="DDO29" s="5"/>
      <c r="DDP29" s="5"/>
      <c r="DDQ29" s="5"/>
      <c r="DDR29" s="5"/>
      <c r="DDS29" s="5"/>
      <c r="DDT29" s="5"/>
      <c r="DDU29" s="5"/>
      <c r="DDV29" s="5"/>
      <c r="DDW29" s="5"/>
      <c r="DDX29" s="5"/>
      <c r="DDY29" s="5"/>
      <c r="DDZ29" s="5"/>
      <c r="DEA29" s="5"/>
      <c r="DEB29" s="5"/>
      <c r="DEC29" s="5"/>
      <c r="DED29" s="5"/>
      <c r="DEE29" s="5"/>
      <c r="DEF29" s="5"/>
      <c r="DEG29" s="5"/>
      <c r="DEH29" s="5"/>
      <c r="DEI29" s="5"/>
      <c r="DEJ29" s="5"/>
      <c r="DEK29" s="5"/>
      <c r="DEL29" s="5"/>
      <c r="DEM29" s="5"/>
      <c r="DEN29" s="5"/>
      <c r="DEO29" s="5"/>
      <c r="DEP29" s="5"/>
      <c r="DEQ29" s="5"/>
      <c r="DER29" s="5"/>
      <c r="DES29" s="5"/>
      <c r="DET29" s="5"/>
      <c r="DEU29" s="5"/>
      <c r="DEV29" s="5"/>
      <c r="DEW29" s="5"/>
      <c r="DEX29" s="5"/>
      <c r="DEY29" s="5"/>
      <c r="DEZ29" s="5"/>
      <c r="DFA29" s="5"/>
      <c r="DFB29" s="5"/>
      <c r="DFC29" s="5"/>
      <c r="DFD29" s="5"/>
      <c r="DFE29" s="5"/>
      <c r="DFF29" s="5"/>
      <c r="DFG29" s="5"/>
      <c r="DFH29" s="5"/>
      <c r="DFI29" s="5"/>
      <c r="DFJ29" s="5"/>
      <c r="DFK29" s="5"/>
      <c r="DFL29" s="5"/>
      <c r="DFM29" s="5"/>
      <c r="DFN29" s="5"/>
      <c r="DFO29" s="5"/>
      <c r="DFP29" s="5"/>
      <c r="DFQ29" s="5"/>
      <c r="DFR29" s="5"/>
      <c r="DFS29" s="5"/>
      <c r="DFT29" s="5"/>
      <c r="DFU29" s="5"/>
      <c r="DFV29" s="5"/>
      <c r="DFW29" s="5"/>
      <c r="DFX29" s="5"/>
      <c r="DFY29" s="5"/>
      <c r="DFZ29" s="5"/>
      <c r="DGA29" s="5"/>
      <c r="DGB29" s="5"/>
      <c r="DGC29" s="5"/>
      <c r="DGD29" s="5"/>
      <c r="DGE29" s="5"/>
      <c r="DGF29" s="5"/>
      <c r="DGG29" s="5"/>
      <c r="DGH29" s="5"/>
      <c r="DGI29" s="5"/>
      <c r="DGJ29" s="5"/>
      <c r="DGK29" s="5"/>
      <c r="DGL29" s="5"/>
      <c r="DGM29" s="5"/>
      <c r="DGN29" s="5"/>
      <c r="DGO29" s="5"/>
      <c r="DGP29" s="5"/>
      <c r="DGQ29" s="5"/>
      <c r="DGR29" s="5"/>
      <c r="DGS29" s="5"/>
      <c r="DGT29" s="5"/>
      <c r="DGU29" s="5"/>
      <c r="DGV29" s="5"/>
      <c r="DGW29" s="5"/>
      <c r="DGX29" s="5"/>
      <c r="DGY29" s="5"/>
      <c r="DGZ29" s="5"/>
      <c r="DHA29" s="5"/>
      <c r="DHB29" s="5"/>
      <c r="DHC29" s="5"/>
      <c r="DHD29" s="5"/>
      <c r="DHE29" s="5"/>
      <c r="DHF29" s="5"/>
      <c r="DHG29" s="5"/>
      <c r="DHH29" s="5"/>
      <c r="DHI29" s="5"/>
      <c r="DHJ29" s="5"/>
      <c r="DHK29" s="5"/>
      <c r="DHL29" s="5"/>
      <c r="DHM29" s="5"/>
      <c r="DHN29" s="5"/>
      <c r="DHO29" s="5"/>
      <c r="DHP29" s="5"/>
      <c r="DHQ29" s="5"/>
      <c r="DHR29" s="5"/>
      <c r="DHS29" s="5"/>
      <c r="DHT29" s="5"/>
      <c r="DHU29" s="5"/>
      <c r="DHV29" s="5"/>
      <c r="DHW29" s="5"/>
      <c r="DHX29" s="5"/>
      <c r="DHY29" s="5"/>
      <c r="DHZ29" s="5"/>
      <c r="DIA29" s="5"/>
      <c r="DIB29" s="5"/>
      <c r="DIC29" s="5"/>
      <c r="DID29" s="5"/>
      <c r="DIE29" s="5"/>
      <c r="DIF29" s="5"/>
      <c r="DIG29" s="5"/>
      <c r="DIH29" s="5"/>
      <c r="DII29" s="5"/>
      <c r="DIJ29" s="5"/>
      <c r="DIK29" s="5"/>
      <c r="DIL29" s="5"/>
      <c r="DIM29" s="5"/>
      <c r="DIN29" s="5"/>
      <c r="DIO29" s="5"/>
      <c r="DIP29" s="5"/>
      <c r="DIQ29" s="5"/>
      <c r="DIR29" s="5"/>
      <c r="DIS29" s="5"/>
      <c r="DIT29" s="5"/>
      <c r="DIU29" s="5"/>
      <c r="DIV29" s="5"/>
      <c r="DIW29" s="5"/>
      <c r="DIX29" s="5"/>
      <c r="DIY29" s="5"/>
      <c r="DIZ29" s="5"/>
      <c r="DJA29" s="5"/>
      <c r="DJB29" s="5"/>
      <c r="DJC29" s="5"/>
      <c r="DJD29" s="5"/>
      <c r="DJE29" s="5"/>
      <c r="DJF29" s="5"/>
      <c r="DJG29" s="5"/>
      <c r="DJH29" s="5"/>
      <c r="DJI29" s="5"/>
      <c r="DJJ29" s="5"/>
      <c r="DJK29" s="5"/>
      <c r="DJL29" s="5"/>
      <c r="DJM29" s="5"/>
      <c r="DJN29" s="5"/>
      <c r="DJO29" s="5"/>
      <c r="DJP29" s="5"/>
      <c r="DJQ29" s="5"/>
      <c r="DJR29" s="5"/>
      <c r="DJS29" s="5"/>
      <c r="DJT29" s="5"/>
      <c r="DJU29" s="5"/>
      <c r="DJV29" s="5"/>
      <c r="DJW29" s="5"/>
      <c r="DJX29" s="5"/>
      <c r="DJY29" s="5"/>
      <c r="DJZ29" s="5"/>
      <c r="DKA29" s="5"/>
      <c r="DKB29" s="5"/>
      <c r="DKC29" s="5"/>
      <c r="DKD29" s="5"/>
      <c r="DKE29" s="5"/>
      <c r="DKF29" s="5"/>
      <c r="DKG29" s="5"/>
      <c r="DKH29" s="5"/>
      <c r="DKI29" s="5"/>
      <c r="DKJ29" s="5"/>
      <c r="DKK29" s="5"/>
      <c r="DKL29" s="5"/>
      <c r="DKM29" s="5"/>
      <c r="DKN29" s="5"/>
      <c r="DKO29" s="5"/>
      <c r="DKP29" s="5"/>
      <c r="DKQ29" s="5"/>
      <c r="DKR29" s="5"/>
      <c r="DKS29" s="5"/>
      <c r="DKT29" s="5"/>
      <c r="DKU29" s="5"/>
      <c r="DKV29" s="5"/>
      <c r="DKW29" s="5"/>
      <c r="DKX29" s="5"/>
      <c r="DKY29" s="5"/>
      <c r="DKZ29" s="5"/>
      <c r="DLA29" s="5"/>
      <c r="DLB29" s="5"/>
      <c r="DLC29" s="5"/>
      <c r="DLD29" s="5"/>
      <c r="DLE29" s="5"/>
      <c r="DLF29" s="5"/>
      <c r="DLG29" s="5"/>
      <c r="DLH29" s="5"/>
      <c r="DLI29" s="5"/>
      <c r="DLJ29" s="5"/>
      <c r="DLK29" s="5"/>
      <c r="DLL29" s="5"/>
      <c r="DLM29" s="5"/>
      <c r="DLN29" s="5"/>
      <c r="DLO29" s="5"/>
      <c r="DLP29" s="5"/>
      <c r="DLQ29" s="5"/>
      <c r="DLR29" s="5"/>
      <c r="DLS29" s="5"/>
      <c r="DLT29" s="5"/>
      <c r="DLU29" s="5"/>
      <c r="DLV29" s="5"/>
      <c r="DLW29" s="5"/>
      <c r="DLX29" s="5"/>
      <c r="DLY29" s="5"/>
      <c r="DLZ29" s="5"/>
      <c r="DMA29" s="5"/>
      <c r="DMB29" s="5"/>
      <c r="DMC29" s="5"/>
      <c r="DMD29" s="5"/>
      <c r="DME29" s="5"/>
      <c r="DMF29" s="5"/>
      <c r="DMG29" s="5"/>
      <c r="DMH29" s="5"/>
      <c r="DMI29" s="5"/>
      <c r="DMJ29" s="5"/>
      <c r="DMK29" s="5"/>
      <c r="DML29" s="5"/>
      <c r="DMM29" s="5"/>
      <c r="DMN29" s="5"/>
      <c r="DMO29" s="5"/>
      <c r="DMP29" s="5"/>
      <c r="DMQ29" s="5"/>
      <c r="DMR29" s="5"/>
      <c r="DMS29" s="5"/>
      <c r="DMT29" s="5"/>
      <c r="DMU29" s="5"/>
      <c r="DMV29" s="5"/>
      <c r="DMW29" s="5"/>
      <c r="DMX29" s="5"/>
      <c r="DMY29" s="5"/>
      <c r="DMZ29" s="5"/>
      <c r="DNA29" s="5"/>
      <c r="DNB29" s="5"/>
      <c r="DNC29" s="5"/>
      <c r="DND29" s="5"/>
      <c r="DNE29" s="5"/>
      <c r="DNF29" s="5"/>
      <c r="DNG29" s="5"/>
      <c r="DNH29" s="5"/>
      <c r="DNI29" s="5"/>
      <c r="DNJ29" s="5"/>
      <c r="DNK29" s="5"/>
      <c r="DNL29" s="5"/>
      <c r="DNM29" s="5"/>
      <c r="DNN29" s="5"/>
      <c r="DNO29" s="5"/>
      <c r="DNP29" s="5"/>
      <c r="DNQ29" s="5"/>
      <c r="DNR29" s="5"/>
      <c r="DNS29" s="5"/>
      <c r="DNT29" s="5"/>
      <c r="DNU29" s="5"/>
      <c r="DNV29" s="5"/>
      <c r="DNW29" s="5"/>
      <c r="DNX29" s="5"/>
      <c r="DNY29" s="5"/>
      <c r="DNZ29" s="5"/>
      <c r="DOA29" s="5"/>
      <c r="DOB29" s="5"/>
      <c r="DOC29" s="5"/>
      <c r="DOD29" s="5"/>
      <c r="DOE29" s="5"/>
      <c r="DOF29" s="5"/>
      <c r="DOG29" s="5"/>
      <c r="DOH29" s="5"/>
      <c r="DOI29" s="5"/>
      <c r="DOJ29" s="5"/>
      <c r="DOK29" s="5"/>
      <c r="DOL29" s="5"/>
      <c r="DOM29" s="5"/>
      <c r="DON29" s="5"/>
      <c r="DOO29" s="5"/>
      <c r="DOP29" s="5"/>
      <c r="DOQ29" s="5"/>
      <c r="DOR29" s="5"/>
      <c r="DOS29" s="5"/>
      <c r="DOT29" s="5"/>
      <c r="DOU29" s="5"/>
      <c r="DOV29" s="5"/>
      <c r="DOW29" s="5"/>
      <c r="DOX29" s="5"/>
      <c r="DOY29" s="5"/>
      <c r="DOZ29" s="5"/>
      <c r="DPA29" s="5"/>
      <c r="DPB29" s="5"/>
      <c r="DPC29" s="5"/>
      <c r="DPD29" s="5"/>
      <c r="DPE29" s="5"/>
      <c r="DPF29" s="5"/>
      <c r="DPG29" s="5"/>
      <c r="DPH29" s="5"/>
      <c r="DPI29" s="5"/>
      <c r="DPJ29" s="5"/>
      <c r="DPK29" s="5"/>
      <c r="DPL29" s="5"/>
      <c r="DPM29" s="5"/>
      <c r="DPN29" s="5"/>
      <c r="DPO29" s="5"/>
      <c r="DPP29" s="5"/>
      <c r="DPQ29" s="5"/>
      <c r="DPR29" s="5"/>
      <c r="DPS29" s="5"/>
      <c r="DPT29" s="5"/>
      <c r="DPU29" s="5"/>
      <c r="DPV29" s="5"/>
      <c r="DPW29" s="5"/>
      <c r="DPX29" s="5"/>
      <c r="DPY29" s="5"/>
      <c r="DPZ29" s="5"/>
      <c r="DQA29" s="5"/>
      <c r="DQB29" s="5"/>
      <c r="DQC29" s="5"/>
      <c r="DQD29" s="5"/>
      <c r="DQE29" s="5"/>
      <c r="DQF29" s="5"/>
      <c r="DQG29" s="5"/>
      <c r="DQH29" s="5"/>
      <c r="DQI29" s="5"/>
      <c r="DQJ29" s="5"/>
      <c r="DQK29" s="5"/>
      <c r="DQL29" s="5"/>
      <c r="DQM29" s="5"/>
      <c r="DQN29" s="5"/>
      <c r="DQO29" s="5"/>
      <c r="DQP29" s="5"/>
      <c r="DQQ29" s="5"/>
      <c r="DQR29" s="5"/>
      <c r="DQS29" s="5"/>
      <c r="DQT29" s="5"/>
      <c r="DQU29" s="5"/>
      <c r="DQV29" s="5"/>
      <c r="DQW29" s="5"/>
      <c r="DQX29" s="5"/>
      <c r="DQY29" s="5"/>
      <c r="DQZ29" s="5"/>
      <c r="DRA29" s="5"/>
      <c r="DRB29" s="5"/>
      <c r="DRC29" s="5"/>
      <c r="DRD29" s="5"/>
      <c r="DRE29" s="5"/>
      <c r="DRF29" s="5"/>
      <c r="DRG29" s="5"/>
      <c r="DRH29" s="5"/>
      <c r="DRI29" s="5"/>
      <c r="DRJ29" s="5"/>
      <c r="DRK29" s="5"/>
      <c r="DRL29" s="5"/>
      <c r="DRM29" s="5"/>
      <c r="DRN29" s="5"/>
      <c r="DRO29" s="5"/>
      <c r="DRP29" s="5"/>
      <c r="DRQ29" s="5"/>
      <c r="DRR29" s="5"/>
      <c r="DRS29" s="5"/>
      <c r="DRT29" s="5"/>
      <c r="DRU29" s="5"/>
      <c r="DRV29" s="5"/>
      <c r="DRW29" s="5"/>
      <c r="DRX29" s="5"/>
      <c r="DRY29" s="5"/>
      <c r="DRZ29" s="5"/>
      <c r="DSA29" s="5"/>
      <c r="DSB29" s="5"/>
      <c r="DSC29" s="5"/>
      <c r="DSD29" s="5"/>
      <c r="DSE29" s="5"/>
      <c r="DSF29" s="5"/>
      <c r="DSG29" s="5"/>
      <c r="DSH29" s="5"/>
      <c r="DSI29" s="5"/>
      <c r="DSJ29" s="5"/>
      <c r="DSK29" s="5"/>
      <c r="DSL29" s="5"/>
      <c r="DSM29" s="5"/>
      <c r="DSN29" s="5"/>
      <c r="DSO29" s="5"/>
      <c r="DSP29" s="5"/>
      <c r="DSQ29" s="5"/>
      <c r="DSR29" s="5"/>
      <c r="DSS29" s="5"/>
      <c r="DST29" s="5"/>
      <c r="DSU29" s="5"/>
      <c r="DSV29" s="5"/>
      <c r="DSW29" s="5"/>
      <c r="DSX29" s="5"/>
      <c r="DSY29" s="5"/>
      <c r="DSZ29" s="5"/>
      <c r="DTA29" s="5"/>
      <c r="DTB29" s="5"/>
      <c r="DTC29" s="5"/>
      <c r="DTD29" s="5"/>
      <c r="DTE29" s="5"/>
      <c r="DTF29" s="5"/>
      <c r="DTG29" s="5"/>
      <c r="DTH29" s="5"/>
      <c r="DTI29" s="5"/>
      <c r="DTJ29" s="5"/>
      <c r="DTK29" s="5"/>
      <c r="DTL29" s="5"/>
      <c r="DTM29" s="5"/>
      <c r="DTN29" s="5"/>
      <c r="DTO29" s="5"/>
      <c r="DTP29" s="5"/>
      <c r="DTQ29" s="5"/>
      <c r="DTR29" s="5"/>
      <c r="DTS29" s="5"/>
      <c r="DTT29" s="5"/>
      <c r="DTU29" s="5"/>
      <c r="DTV29" s="5"/>
      <c r="DTW29" s="5"/>
      <c r="DTX29" s="5"/>
      <c r="DTY29" s="5"/>
      <c r="DTZ29" s="5"/>
      <c r="DUA29" s="5"/>
      <c r="DUB29" s="5"/>
      <c r="DUC29" s="5"/>
      <c r="DUD29" s="5"/>
      <c r="DUE29" s="5"/>
      <c r="DUF29" s="5"/>
      <c r="DUG29" s="5"/>
      <c r="DUH29" s="5"/>
      <c r="DUI29" s="5"/>
      <c r="DUJ29" s="5"/>
      <c r="DUK29" s="5"/>
      <c r="DUL29" s="5"/>
      <c r="DUM29" s="5"/>
      <c r="DUN29" s="5"/>
      <c r="DUO29" s="5"/>
      <c r="DUP29" s="5"/>
      <c r="DUQ29" s="5"/>
      <c r="DUR29" s="5"/>
      <c r="DUS29" s="5"/>
      <c r="DUT29" s="5"/>
      <c r="DUU29" s="5"/>
      <c r="DUV29" s="5"/>
      <c r="DUW29" s="5"/>
      <c r="DUX29" s="5"/>
      <c r="DUY29" s="5"/>
      <c r="DUZ29" s="5"/>
      <c r="DVA29" s="5"/>
      <c r="DVB29" s="5"/>
      <c r="DVC29" s="5"/>
      <c r="DVD29" s="5"/>
      <c r="DVE29" s="5"/>
      <c r="DVF29" s="5"/>
      <c r="DVG29" s="5"/>
      <c r="DVH29" s="5"/>
      <c r="DVI29" s="5"/>
      <c r="DVJ29" s="5"/>
      <c r="DVK29" s="5"/>
      <c r="DVL29" s="5"/>
      <c r="DVM29" s="5"/>
      <c r="DVN29" s="5"/>
      <c r="DVO29" s="5"/>
      <c r="DVP29" s="5"/>
      <c r="DVQ29" s="5"/>
      <c r="DVR29" s="5"/>
      <c r="DVS29" s="5"/>
      <c r="DVT29" s="5"/>
      <c r="DVU29" s="5"/>
      <c r="DVV29" s="5"/>
      <c r="DVW29" s="5"/>
      <c r="DVX29" s="5"/>
      <c r="DVY29" s="5"/>
      <c r="DVZ29" s="5"/>
      <c r="DWA29" s="5"/>
      <c r="DWB29" s="5"/>
      <c r="DWC29" s="5"/>
      <c r="DWD29" s="5"/>
      <c r="DWE29" s="5"/>
      <c r="DWF29" s="5"/>
      <c r="DWG29" s="5"/>
      <c r="DWH29" s="5"/>
      <c r="DWI29" s="5"/>
      <c r="DWJ29" s="5"/>
      <c r="DWK29" s="5"/>
      <c r="DWL29" s="5"/>
      <c r="DWM29" s="5"/>
      <c r="DWN29" s="5"/>
      <c r="DWO29" s="5"/>
      <c r="DWP29" s="5"/>
      <c r="DWQ29" s="5"/>
      <c r="DWR29" s="5"/>
      <c r="DWS29" s="5"/>
      <c r="DWT29" s="5"/>
      <c r="DWU29" s="5"/>
      <c r="DWV29" s="5"/>
      <c r="DWW29" s="5"/>
      <c r="DWX29" s="5"/>
      <c r="DWY29" s="5"/>
      <c r="DWZ29" s="5"/>
      <c r="DXA29" s="5"/>
      <c r="DXB29" s="5"/>
      <c r="DXC29" s="5"/>
      <c r="DXD29" s="5"/>
      <c r="DXE29" s="5"/>
      <c r="DXF29" s="5"/>
      <c r="DXG29" s="5"/>
      <c r="DXH29" s="5"/>
      <c r="DXI29" s="5"/>
      <c r="DXJ29" s="5"/>
      <c r="DXK29" s="5"/>
      <c r="DXL29" s="5"/>
      <c r="DXM29" s="5"/>
      <c r="DXN29" s="5"/>
      <c r="DXO29" s="5"/>
      <c r="DXP29" s="5"/>
      <c r="DXQ29" s="5"/>
      <c r="DXR29" s="5"/>
      <c r="DXS29" s="5"/>
      <c r="DXT29" s="5"/>
      <c r="DXU29" s="5"/>
      <c r="DXV29" s="5"/>
      <c r="DXW29" s="5"/>
      <c r="DXX29" s="5"/>
      <c r="DXY29" s="5"/>
      <c r="DXZ29" s="5"/>
      <c r="DYA29" s="5"/>
      <c r="DYB29" s="5"/>
      <c r="DYC29" s="5"/>
      <c r="DYD29" s="5"/>
      <c r="DYE29" s="5"/>
      <c r="DYF29" s="5"/>
      <c r="DYG29" s="5"/>
      <c r="DYH29" s="5"/>
      <c r="DYI29" s="5"/>
      <c r="DYJ29" s="5"/>
      <c r="DYK29" s="5"/>
      <c r="DYL29" s="5"/>
      <c r="DYM29" s="5"/>
      <c r="DYN29" s="5"/>
      <c r="DYO29" s="5"/>
      <c r="DYP29" s="5"/>
      <c r="DYQ29" s="5"/>
      <c r="DYR29" s="5"/>
      <c r="DYS29" s="5"/>
      <c r="DYT29" s="5"/>
      <c r="DYU29" s="5"/>
      <c r="DYV29" s="5"/>
      <c r="DYW29" s="5"/>
      <c r="DYX29" s="5"/>
      <c r="DYY29" s="5"/>
      <c r="DYZ29" s="5"/>
      <c r="DZA29" s="5"/>
      <c r="DZB29" s="5"/>
      <c r="DZC29" s="5"/>
      <c r="DZD29" s="5"/>
      <c r="DZE29" s="5"/>
      <c r="DZF29" s="5"/>
      <c r="DZG29" s="5"/>
      <c r="DZH29" s="5"/>
      <c r="DZI29" s="5"/>
      <c r="DZJ29" s="5"/>
      <c r="DZK29" s="5"/>
      <c r="DZL29" s="5"/>
      <c r="DZM29" s="5"/>
      <c r="DZN29" s="5"/>
      <c r="DZO29" s="5"/>
      <c r="DZP29" s="5"/>
      <c r="DZQ29" s="5"/>
      <c r="DZR29" s="5"/>
      <c r="DZS29" s="5"/>
      <c r="DZT29" s="5"/>
      <c r="DZU29" s="5"/>
      <c r="DZV29" s="5"/>
      <c r="DZW29" s="5"/>
      <c r="DZX29" s="5"/>
      <c r="DZY29" s="5"/>
      <c r="DZZ29" s="5"/>
      <c r="EAA29" s="5"/>
      <c r="EAB29" s="5"/>
      <c r="EAC29" s="5"/>
      <c r="EAD29" s="5"/>
      <c r="EAE29" s="5"/>
      <c r="EAF29" s="5"/>
      <c r="EAG29" s="5"/>
      <c r="EAH29" s="5"/>
      <c r="EAI29" s="5"/>
      <c r="EAJ29" s="5"/>
      <c r="EAK29" s="5"/>
      <c r="EAL29" s="5"/>
      <c r="EAM29" s="5"/>
      <c r="EAN29" s="5"/>
      <c r="EAO29" s="5"/>
      <c r="EAP29" s="5"/>
      <c r="EAQ29" s="5"/>
      <c r="EAR29" s="5"/>
      <c r="EAS29" s="5"/>
      <c r="EAT29" s="5"/>
      <c r="EAU29" s="5"/>
      <c r="EAV29" s="5"/>
      <c r="EAW29" s="5"/>
      <c r="EAX29" s="5"/>
      <c r="EAY29" s="5"/>
      <c r="EAZ29" s="5"/>
      <c r="EBA29" s="5"/>
      <c r="EBB29" s="5"/>
      <c r="EBC29" s="5"/>
      <c r="EBD29" s="5"/>
      <c r="EBE29" s="5"/>
      <c r="EBF29" s="5"/>
      <c r="EBG29" s="5"/>
      <c r="EBH29" s="5"/>
      <c r="EBI29" s="5"/>
      <c r="EBJ29" s="5"/>
      <c r="EBK29" s="5"/>
      <c r="EBL29" s="5"/>
      <c r="EBM29" s="5"/>
      <c r="EBN29" s="5"/>
      <c r="EBO29" s="5"/>
      <c r="EBP29" s="5"/>
      <c r="EBQ29" s="5"/>
      <c r="EBR29" s="5"/>
      <c r="EBS29" s="5"/>
      <c r="EBT29" s="5"/>
      <c r="EBU29" s="5"/>
      <c r="EBV29" s="5"/>
      <c r="EBW29" s="5"/>
      <c r="EBX29" s="5"/>
      <c r="EBY29" s="5"/>
      <c r="EBZ29" s="5"/>
      <c r="ECA29" s="5"/>
      <c r="ECB29" s="5"/>
      <c r="ECC29" s="5"/>
      <c r="ECD29" s="5"/>
      <c r="ECE29" s="5"/>
      <c r="ECF29" s="5"/>
      <c r="ECG29" s="5"/>
      <c r="ECH29" s="5"/>
      <c r="ECI29" s="5"/>
      <c r="ECJ29" s="5"/>
      <c r="ECK29" s="5"/>
      <c r="ECL29" s="5"/>
      <c r="ECM29" s="5"/>
      <c r="ECN29" s="5"/>
      <c r="ECO29" s="5"/>
      <c r="ECP29" s="5"/>
      <c r="ECQ29" s="5"/>
      <c r="ECR29" s="5"/>
      <c r="ECS29" s="5"/>
      <c r="ECT29" s="5"/>
      <c r="ECU29" s="5"/>
      <c r="ECV29" s="5"/>
      <c r="ECW29" s="5"/>
      <c r="ECX29" s="5"/>
      <c r="ECY29" s="5"/>
      <c r="ECZ29" s="5"/>
      <c r="EDA29" s="5"/>
      <c r="EDB29" s="5"/>
      <c r="EDC29" s="5"/>
      <c r="EDD29" s="5"/>
      <c r="EDE29" s="5"/>
      <c r="EDF29" s="5"/>
      <c r="EDG29" s="5"/>
      <c r="EDH29" s="5"/>
      <c r="EDI29" s="5"/>
      <c r="EDJ29" s="5"/>
      <c r="EDK29" s="5"/>
      <c r="EDL29" s="5"/>
      <c r="EDM29" s="5"/>
      <c r="EDN29" s="5"/>
      <c r="EDO29" s="5"/>
      <c r="EDP29" s="5"/>
      <c r="EDQ29" s="5"/>
      <c r="EDR29" s="5"/>
      <c r="EDS29" s="5"/>
      <c r="EDT29" s="5"/>
      <c r="EDU29" s="5"/>
      <c r="EDV29" s="5"/>
      <c r="EDW29" s="5"/>
      <c r="EDX29" s="5"/>
      <c r="EDY29" s="5"/>
      <c r="EDZ29" s="5"/>
      <c r="EEA29" s="5"/>
      <c r="EEB29" s="5"/>
      <c r="EEC29" s="5"/>
      <c r="EED29" s="5"/>
      <c r="EEE29" s="5"/>
      <c r="EEF29" s="5"/>
      <c r="EEG29" s="5"/>
      <c r="EEH29" s="5"/>
      <c r="EEI29" s="5"/>
      <c r="EEJ29" s="5"/>
      <c r="EEK29" s="5"/>
      <c r="EEL29" s="5"/>
      <c r="EEM29" s="5"/>
      <c r="EEN29" s="5"/>
      <c r="EEO29" s="5"/>
      <c r="EEP29" s="5"/>
      <c r="EEQ29" s="5"/>
      <c r="EER29" s="5"/>
      <c r="EES29" s="5"/>
      <c r="EET29" s="5"/>
      <c r="EEU29" s="5"/>
      <c r="EEV29" s="5"/>
      <c r="EEW29" s="5"/>
      <c r="EEX29" s="5"/>
      <c r="EEY29" s="5"/>
      <c r="EEZ29" s="5"/>
      <c r="EFA29" s="5"/>
      <c r="EFB29" s="5"/>
      <c r="EFC29" s="5"/>
      <c r="EFD29" s="5"/>
      <c r="EFE29" s="5"/>
      <c r="EFF29" s="5"/>
      <c r="EFG29" s="5"/>
      <c r="EFH29" s="5"/>
      <c r="EFI29" s="5"/>
      <c r="EFJ29" s="5"/>
      <c r="EFK29" s="5"/>
      <c r="EFL29" s="5"/>
      <c r="EFM29" s="5"/>
      <c r="EFN29" s="5"/>
      <c r="EFO29" s="5"/>
      <c r="EFP29" s="5"/>
      <c r="EFQ29" s="5"/>
      <c r="EFR29" s="5"/>
      <c r="EFS29" s="5"/>
      <c r="EFT29" s="5"/>
      <c r="EFU29" s="5"/>
      <c r="EFV29" s="5"/>
      <c r="EFW29" s="5"/>
      <c r="EFX29" s="5"/>
      <c r="EFY29" s="5"/>
      <c r="EFZ29" s="5"/>
      <c r="EGA29" s="5"/>
      <c r="EGB29" s="5"/>
      <c r="EGC29" s="5"/>
      <c r="EGD29" s="5"/>
      <c r="EGE29" s="5"/>
      <c r="EGF29" s="5"/>
      <c r="EGG29" s="5"/>
      <c r="EGH29" s="5"/>
      <c r="EGI29" s="5"/>
      <c r="EGJ29" s="5"/>
      <c r="EGK29" s="5"/>
      <c r="EGL29" s="5"/>
      <c r="EGM29" s="5"/>
      <c r="EGN29" s="5"/>
      <c r="EGO29" s="5"/>
      <c r="EGP29" s="5"/>
      <c r="EGQ29" s="5"/>
      <c r="EGR29" s="5"/>
      <c r="EGS29" s="5"/>
      <c r="EGT29" s="5"/>
      <c r="EGU29" s="5"/>
      <c r="EGV29" s="5"/>
      <c r="EGW29" s="5"/>
      <c r="EGX29" s="5"/>
      <c r="EGY29" s="5"/>
      <c r="EGZ29" s="5"/>
      <c r="EHA29" s="5"/>
      <c r="EHB29" s="5"/>
      <c r="EHC29" s="5"/>
      <c r="EHD29" s="5"/>
      <c r="EHE29" s="5"/>
      <c r="EHF29" s="5"/>
      <c r="EHG29" s="5"/>
      <c r="EHH29" s="5"/>
      <c r="EHI29" s="5"/>
      <c r="EHJ29" s="5"/>
      <c r="EHK29" s="5"/>
      <c r="EHL29" s="5"/>
      <c r="EHM29" s="5"/>
      <c r="EHN29" s="5"/>
      <c r="EHO29" s="5"/>
      <c r="EHP29" s="5"/>
      <c r="EHQ29" s="5"/>
      <c r="EHR29" s="5"/>
      <c r="EHS29" s="5"/>
      <c r="EHT29" s="5"/>
      <c r="EHU29" s="5"/>
      <c r="EHV29" s="5"/>
      <c r="EHW29" s="5"/>
      <c r="EHX29" s="5"/>
      <c r="EHY29" s="5"/>
      <c r="EHZ29" s="5"/>
      <c r="EIA29" s="5"/>
      <c r="EIB29" s="5"/>
      <c r="EIC29" s="5"/>
      <c r="EID29" s="5"/>
      <c r="EIE29" s="5"/>
      <c r="EIF29" s="5"/>
      <c r="EIG29" s="5"/>
      <c r="EIH29" s="5"/>
      <c r="EII29" s="5"/>
      <c r="EIJ29" s="5"/>
      <c r="EIK29" s="5"/>
      <c r="EIL29" s="5"/>
      <c r="EIM29" s="5"/>
      <c r="EIN29" s="5"/>
      <c r="EIO29" s="5"/>
      <c r="EIP29" s="5"/>
      <c r="EIQ29" s="5"/>
      <c r="EIR29" s="5"/>
      <c r="EIS29" s="5"/>
      <c r="EIT29" s="5"/>
      <c r="EIU29" s="5"/>
      <c r="EIV29" s="5"/>
      <c r="EIW29" s="5"/>
      <c r="EIX29" s="5"/>
      <c r="EIY29" s="5"/>
      <c r="EIZ29" s="5"/>
      <c r="EJA29" s="5"/>
      <c r="EJB29" s="5"/>
      <c r="EJC29" s="5"/>
      <c r="EJD29" s="5"/>
      <c r="EJE29" s="5"/>
      <c r="EJF29" s="5"/>
      <c r="EJG29" s="5"/>
      <c r="EJH29" s="5"/>
      <c r="EJI29" s="5"/>
      <c r="EJJ29" s="5"/>
      <c r="EJK29" s="5"/>
      <c r="EJL29" s="5"/>
      <c r="EJM29" s="5"/>
      <c r="EJN29" s="5"/>
      <c r="EJO29" s="5"/>
      <c r="EJP29" s="5"/>
      <c r="EJQ29" s="5"/>
      <c r="EJR29" s="5"/>
      <c r="EJS29" s="5"/>
      <c r="EJT29" s="5"/>
      <c r="EJU29" s="5"/>
      <c r="EJV29" s="5"/>
      <c r="EJW29" s="5"/>
      <c r="EJX29" s="5"/>
      <c r="EJY29" s="5"/>
      <c r="EJZ29" s="5"/>
      <c r="EKA29" s="5"/>
      <c r="EKB29" s="5"/>
      <c r="EKC29" s="5"/>
      <c r="EKD29" s="5"/>
      <c r="EKE29" s="5"/>
      <c r="EKF29" s="5"/>
      <c r="EKG29" s="5"/>
      <c r="EKH29" s="5"/>
      <c r="EKI29" s="5"/>
      <c r="EKJ29" s="5"/>
      <c r="EKK29" s="5"/>
      <c r="EKL29" s="5"/>
      <c r="EKM29" s="5"/>
      <c r="EKN29" s="5"/>
      <c r="EKO29" s="5"/>
      <c r="EKP29" s="5"/>
      <c r="EKQ29" s="5"/>
      <c r="EKR29" s="5"/>
      <c r="EKS29" s="5"/>
      <c r="EKT29" s="5"/>
      <c r="EKU29" s="5"/>
      <c r="EKV29" s="5"/>
      <c r="EKW29" s="5"/>
      <c r="EKX29" s="5"/>
      <c r="EKY29" s="5"/>
      <c r="EKZ29" s="5"/>
      <c r="ELA29" s="5"/>
      <c r="ELB29" s="5"/>
      <c r="ELC29" s="5"/>
      <c r="ELD29" s="5"/>
      <c r="ELE29" s="5"/>
      <c r="ELF29" s="5"/>
      <c r="ELG29" s="5"/>
      <c r="ELH29" s="5"/>
      <c r="ELI29" s="5"/>
      <c r="ELJ29" s="5"/>
      <c r="ELK29" s="5"/>
      <c r="ELL29" s="5"/>
      <c r="ELM29" s="5"/>
      <c r="ELN29" s="5"/>
      <c r="ELO29" s="5"/>
      <c r="ELP29" s="5"/>
      <c r="ELQ29" s="5"/>
      <c r="ELR29" s="5"/>
      <c r="ELS29" s="5"/>
      <c r="ELT29" s="5"/>
      <c r="ELU29" s="5"/>
      <c r="ELV29" s="5"/>
      <c r="ELW29" s="5"/>
      <c r="ELX29" s="5"/>
      <c r="ELY29" s="5"/>
      <c r="ELZ29" s="5"/>
      <c r="EMA29" s="5"/>
      <c r="EMB29" s="5"/>
      <c r="EMC29" s="5"/>
      <c r="EMD29" s="5"/>
      <c r="EME29" s="5"/>
      <c r="EMF29" s="5"/>
      <c r="EMG29" s="5"/>
      <c r="EMH29" s="5"/>
      <c r="EMI29" s="5"/>
      <c r="EMJ29" s="5"/>
      <c r="EMK29" s="5"/>
      <c r="EML29" s="5"/>
      <c r="EMM29" s="5"/>
      <c r="EMN29" s="5"/>
      <c r="EMO29" s="5"/>
      <c r="EMP29" s="5"/>
      <c r="EMQ29" s="5"/>
      <c r="EMR29" s="5"/>
      <c r="EMS29" s="5"/>
      <c r="EMT29" s="5"/>
      <c r="EMU29" s="5"/>
      <c r="EMV29" s="5"/>
      <c r="EMW29" s="5"/>
      <c r="EMX29" s="5"/>
      <c r="EMY29" s="5"/>
      <c r="EMZ29" s="5"/>
      <c r="ENA29" s="5"/>
      <c r="ENB29" s="5"/>
      <c r="ENC29" s="5"/>
      <c r="END29" s="5"/>
      <c r="ENE29" s="5"/>
      <c r="ENF29" s="5"/>
      <c r="ENG29" s="5"/>
      <c r="ENH29" s="5"/>
      <c r="ENI29" s="5"/>
      <c r="ENJ29" s="5"/>
      <c r="ENK29" s="5"/>
      <c r="ENL29" s="5"/>
      <c r="ENM29" s="5"/>
      <c r="ENN29" s="5"/>
      <c r="ENO29" s="5"/>
      <c r="ENP29" s="5"/>
      <c r="ENQ29" s="5"/>
      <c r="ENR29" s="5"/>
      <c r="ENS29" s="5"/>
      <c r="ENT29" s="5"/>
      <c r="ENU29" s="5"/>
      <c r="ENV29" s="5"/>
      <c r="ENW29" s="5"/>
      <c r="ENX29" s="5"/>
      <c r="ENY29" s="5"/>
      <c r="ENZ29" s="5"/>
      <c r="EOA29" s="5"/>
      <c r="EOB29" s="5"/>
      <c r="EOC29" s="5"/>
      <c r="EOD29" s="5"/>
      <c r="EOE29" s="5"/>
      <c r="EOF29" s="5"/>
      <c r="EOG29" s="5"/>
      <c r="EOH29" s="5"/>
      <c r="EOI29" s="5"/>
      <c r="EOJ29" s="5"/>
      <c r="EOK29" s="5"/>
      <c r="EOL29" s="5"/>
      <c r="EOM29" s="5"/>
      <c r="EON29" s="5"/>
      <c r="EOO29" s="5"/>
      <c r="EOP29" s="5"/>
      <c r="EOQ29" s="5"/>
      <c r="EOR29" s="5"/>
      <c r="EOS29" s="5"/>
      <c r="EOT29" s="5"/>
      <c r="EOU29" s="5"/>
      <c r="EOV29" s="5"/>
      <c r="EOW29" s="5"/>
      <c r="EOX29" s="5"/>
      <c r="EOY29" s="5"/>
      <c r="EOZ29" s="5"/>
      <c r="EPA29" s="5"/>
      <c r="EPB29" s="5"/>
      <c r="EPC29" s="5"/>
      <c r="EPD29" s="5"/>
      <c r="EPE29" s="5"/>
      <c r="EPF29" s="5"/>
      <c r="EPG29" s="5"/>
      <c r="EPH29" s="5"/>
      <c r="EPI29" s="5"/>
      <c r="EPJ29" s="5"/>
      <c r="EPK29" s="5"/>
      <c r="EPL29" s="5"/>
      <c r="EPM29" s="5"/>
      <c r="EPN29" s="5"/>
      <c r="EPO29" s="5"/>
      <c r="EPP29" s="5"/>
      <c r="EPQ29" s="5"/>
      <c r="EPR29" s="5"/>
      <c r="EPS29" s="5"/>
      <c r="EPT29" s="5"/>
      <c r="EPU29" s="5"/>
      <c r="EPV29" s="5"/>
      <c r="EPW29" s="5"/>
      <c r="EPX29" s="5"/>
      <c r="EPY29" s="5"/>
      <c r="EPZ29" s="5"/>
      <c r="EQA29" s="5"/>
      <c r="EQB29" s="5"/>
      <c r="EQC29" s="5"/>
      <c r="EQD29" s="5"/>
      <c r="EQE29" s="5"/>
      <c r="EQF29" s="5"/>
      <c r="EQG29" s="5"/>
      <c r="EQH29" s="5"/>
      <c r="EQI29" s="5"/>
      <c r="EQJ29" s="5"/>
      <c r="EQK29" s="5"/>
      <c r="EQL29" s="5"/>
      <c r="EQM29" s="5"/>
      <c r="EQN29" s="5"/>
      <c r="EQO29" s="5"/>
      <c r="EQP29" s="5"/>
      <c r="EQQ29" s="5"/>
      <c r="EQR29" s="5"/>
      <c r="EQS29" s="5"/>
      <c r="EQT29" s="5"/>
      <c r="EQU29" s="5"/>
      <c r="EQV29" s="5"/>
      <c r="EQW29" s="5"/>
      <c r="EQX29" s="5"/>
      <c r="EQY29" s="5"/>
      <c r="EQZ29" s="5"/>
      <c r="ERA29" s="5"/>
      <c r="ERB29" s="5"/>
      <c r="ERC29" s="5"/>
      <c r="ERD29" s="5"/>
      <c r="ERE29" s="5"/>
      <c r="ERF29" s="5"/>
      <c r="ERG29" s="5"/>
      <c r="ERH29" s="5"/>
      <c r="ERI29" s="5"/>
      <c r="ERJ29" s="5"/>
      <c r="ERK29" s="5"/>
      <c r="ERL29" s="5"/>
      <c r="ERM29" s="5"/>
      <c r="ERN29" s="5"/>
      <c r="ERO29" s="5"/>
      <c r="ERP29" s="5"/>
      <c r="ERQ29" s="5"/>
      <c r="ERR29" s="5"/>
      <c r="ERS29" s="5"/>
      <c r="ERT29" s="5"/>
      <c r="ERU29" s="5"/>
      <c r="ERV29" s="5"/>
      <c r="ERW29" s="5"/>
      <c r="ERX29" s="5"/>
      <c r="ERY29" s="5"/>
      <c r="ERZ29" s="5"/>
      <c r="ESA29" s="5"/>
      <c r="ESB29" s="5"/>
      <c r="ESC29" s="5"/>
      <c r="ESD29" s="5"/>
      <c r="ESE29" s="5"/>
      <c r="ESF29" s="5"/>
      <c r="ESG29" s="5"/>
      <c r="ESH29" s="5"/>
      <c r="ESI29" s="5"/>
      <c r="ESJ29" s="5"/>
      <c r="ESK29" s="5"/>
      <c r="ESL29" s="5"/>
      <c r="ESM29" s="5"/>
      <c r="ESN29" s="5"/>
      <c r="ESO29" s="5"/>
      <c r="ESP29" s="5"/>
      <c r="ESQ29" s="5"/>
      <c r="ESR29" s="5"/>
      <c r="ESS29" s="5"/>
      <c r="EST29" s="5"/>
      <c r="ESU29" s="5"/>
      <c r="ESV29" s="5"/>
      <c r="ESW29" s="5"/>
      <c r="ESX29" s="5"/>
      <c r="ESY29" s="5"/>
      <c r="ESZ29" s="5"/>
      <c r="ETA29" s="5"/>
      <c r="ETB29" s="5"/>
      <c r="ETC29" s="5"/>
      <c r="ETD29" s="5"/>
      <c r="ETE29" s="5"/>
      <c r="ETF29" s="5"/>
      <c r="ETG29" s="5"/>
      <c r="ETH29" s="5"/>
      <c r="ETI29" s="5"/>
      <c r="ETJ29" s="5"/>
      <c r="ETK29" s="5"/>
      <c r="ETL29" s="5"/>
      <c r="ETM29" s="5"/>
      <c r="ETN29" s="5"/>
      <c r="ETO29" s="5"/>
      <c r="ETP29" s="5"/>
      <c r="ETQ29" s="5"/>
      <c r="ETR29" s="5"/>
      <c r="ETS29" s="5"/>
      <c r="ETT29" s="5"/>
      <c r="ETU29" s="5"/>
      <c r="ETV29" s="5"/>
      <c r="ETW29" s="5"/>
      <c r="ETX29" s="5"/>
      <c r="ETY29" s="5"/>
      <c r="ETZ29" s="5"/>
      <c r="EUA29" s="5"/>
      <c r="EUB29" s="5"/>
      <c r="EUC29" s="5"/>
      <c r="EUD29" s="5"/>
      <c r="EUE29" s="5"/>
      <c r="EUF29" s="5"/>
      <c r="EUG29" s="5"/>
      <c r="EUH29" s="5"/>
      <c r="EUI29" s="5"/>
      <c r="EUJ29" s="5"/>
      <c r="EUK29" s="5"/>
      <c r="EUL29" s="5"/>
      <c r="EUM29" s="5"/>
      <c r="EUN29" s="5"/>
      <c r="EUO29" s="5"/>
      <c r="EUP29" s="5"/>
      <c r="EUQ29" s="5"/>
      <c r="EUR29" s="5"/>
      <c r="EUS29" s="5"/>
      <c r="EUT29" s="5"/>
      <c r="EUU29" s="5"/>
      <c r="EUV29" s="5"/>
      <c r="EUW29" s="5"/>
      <c r="EUX29" s="5"/>
      <c r="EUY29" s="5"/>
      <c r="EUZ29" s="5"/>
      <c r="EVA29" s="5"/>
      <c r="EVB29" s="5"/>
      <c r="EVC29" s="5"/>
      <c r="EVD29" s="5"/>
      <c r="EVE29" s="5"/>
      <c r="EVF29" s="5"/>
      <c r="EVG29" s="5"/>
      <c r="EVH29" s="5"/>
      <c r="EVI29" s="5"/>
      <c r="EVJ29" s="5"/>
      <c r="EVK29" s="5"/>
      <c r="EVL29" s="5"/>
      <c r="EVM29" s="5"/>
      <c r="EVN29" s="5"/>
      <c r="EVO29" s="5"/>
      <c r="EVP29" s="5"/>
      <c r="EVQ29" s="5"/>
      <c r="EVR29" s="5"/>
      <c r="EVS29" s="5"/>
      <c r="EVT29" s="5"/>
      <c r="EVU29" s="5"/>
      <c r="EVV29" s="5"/>
      <c r="EVW29" s="5"/>
      <c r="EVX29" s="5"/>
      <c r="EVY29" s="5"/>
      <c r="EVZ29" s="5"/>
      <c r="EWA29" s="5"/>
      <c r="EWB29" s="5"/>
      <c r="EWC29" s="5"/>
      <c r="EWD29" s="5"/>
      <c r="EWE29" s="5"/>
      <c r="EWF29" s="5"/>
      <c r="EWG29" s="5"/>
      <c r="EWH29" s="5"/>
      <c r="EWI29" s="5"/>
      <c r="EWJ29" s="5"/>
      <c r="EWK29" s="5"/>
      <c r="EWL29" s="5"/>
      <c r="EWM29" s="5"/>
      <c r="EWN29" s="5"/>
      <c r="EWO29" s="5"/>
      <c r="EWP29" s="5"/>
      <c r="EWQ29" s="5"/>
      <c r="EWR29" s="5"/>
      <c r="EWS29" s="5"/>
      <c r="EWT29" s="5"/>
      <c r="EWU29" s="5"/>
      <c r="EWV29" s="5"/>
      <c r="EWW29" s="5"/>
      <c r="EWX29" s="5"/>
      <c r="EWY29" s="5"/>
      <c r="EWZ29" s="5"/>
      <c r="EXA29" s="5"/>
      <c r="EXB29" s="5"/>
      <c r="EXC29" s="5"/>
      <c r="EXD29" s="5"/>
      <c r="EXE29" s="5"/>
      <c r="EXF29" s="5"/>
      <c r="EXG29" s="5"/>
      <c r="EXH29" s="5"/>
      <c r="EXI29" s="5"/>
      <c r="EXJ29" s="5"/>
      <c r="EXK29" s="5"/>
      <c r="EXL29" s="5"/>
      <c r="EXM29" s="5"/>
      <c r="EXN29" s="5"/>
      <c r="EXO29" s="5"/>
      <c r="EXP29" s="5"/>
      <c r="EXQ29" s="5"/>
      <c r="EXR29" s="5"/>
      <c r="EXS29" s="5"/>
      <c r="EXT29" s="5"/>
      <c r="EXU29" s="5"/>
      <c r="EXV29" s="5"/>
      <c r="EXW29" s="5"/>
      <c r="EXX29" s="5"/>
      <c r="EXY29" s="5"/>
      <c r="EXZ29" s="5"/>
      <c r="EYA29" s="5"/>
      <c r="EYB29" s="5"/>
      <c r="EYC29" s="5"/>
      <c r="EYD29" s="5"/>
      <c r="EYE29" s="5"/>
      <c r="EYF29" s="5"/>
      <c r="EYG29" s="5"/>
      <c r="EYH29" s="5"/>
      <c r="EYI29" s="5"/>
      <c r="EYJ29" s="5"/>
      <c r="EYK29" s="5"/>
      <c r="EYL29" s="5"/>
      <c r="EYM29" s="5"/>
      <c r="EYN29" s="5"/>
      <c r="EYO29" s="5"/>
      <c r="EYP29" s="5"/>
      <c r="EYQ29" s="5"/>
      <c r="EYR29" s="5"/>
      <c r="EYS29" s="5"/>
      <c r="EYT29" s="5"/>
      <c r="EYU29" s="5"/>
      <c r="EYV29" s="5"/>
      <c r="EYW29" s="5"/>
      <c r="EYX29" s="5"/>
      <c r="EYY29" s="5"/>
      <c r="EYZ29" s="5"/>
      <c r="EZA29" s="5"/>
      <c r="EZB29" s="5"/>
      <c r="EZC29" s="5"/>
      <c r="EZD29" s="5"/>
      <c r="EZE29" s="5"/>
      <c r="EZF29" s="5"/>
      <c r="EZG29" s="5"/>
      <c r="EZH29" s="5"/>
      <c r="EZI29" s="5"/>
      <c r="EZJ29" s="5"/>
      <c r="EZK29" s="5"/>
      <c r="EZL29" s="5"/>
      <c r="EZM29" s="5"/>
      <c r="EZN29" s="5"/>
      <c r="EZO29" s="5"/>
      <c r="EZP29" s="5"/>
      <c r="EZQ29" s="5"/>
      <c r="EZR29" s="5"/>
      <c r="EZS29" s="5"/>
      <c r="EZT29" s="5"/>
      <c r="EZU29" s="5"/>
      <c r="EZV29" s="5"/>
      <c r="EZW29" s="5"/>
      <c r="EZX29" s="5"/>
      <c r="EZY29" s="5"/>
      <c r="EZZ29" s="5"/>
      <c r="FAA29" s="5"/>
      <c r="FAB29" s="5"/>
      <c r="FAC29" s="5"/>
      <c r="FAD29" s="5"/>
      <c r="FAE29" s="5"/>
      <c r="FAF29" s="5"/>
      <c r="FAG29" s="5"/>
      <c r="FAH29" s="5"/>
      <c r="FAI29" s="5"/>
      <c r="FAJ29" s="5"/>
      <c r="FAK29" s="5"/>
      <c r="FAL29" s="5"/>
      <c r="FAM29" s="5"/>
      <c r="FAN29" s="5"/>
      <c r="FAO29" s="5"/>
      <c r="FAP29" s="5"/>
      <c r="FAQ29" s="5"/>
      <c r="FAR29" s="5"/>
      <c r="FAS29" s="5"/>
      <c r="FAT29" s="5"/>
      <c r="FAU29" s="5"/>
      <c r="FAV29" s="5"/>
      <c r="FAW29" s="5"/>
      <c r="FAX29" s="5"/>
      <c r="FAY29" s="5"/>
      <c r="FAZ29" s="5"/>
      <c r="FBA29" s="5"/>
      <c r="FBB29" s="5"/>
      <c r="FBC29" s="5"/>
      <c r="FBD29" s="5"/>
      <c r="FBE29" s="5"/>
      <c r="FBF29" s="5"/>
      <c r="FBG29" s="5"/>
      <c r="FBH29" s="5"/>
      <c r="FBI29" s="5"/>
      <c r="FBJ29" s="5"/>
      <c r="FBK29" s="5"/>
      <c r="FBL29" s="5"/>
      <c r="FBM29" s="5"/>
      <c r="FBN29" s="5"/>
      <c r="FBO29" s="5"/>
      <c r="FBP29" s="5"/>
      <c r="FBQ29" s="5"/>
      <c r="FBR29" s="5"/>
      <c r="FBS29" s="5"/>
      <c r="FBT29" s="5"/>
      <c r="FBU29" s="5"/>
      <c r="FBV29" s="5"/>
      <c r="FBW29" s="5"/>
      <c r="FBX29" s="5"/>
      <c r="FBY29" s="5"/>
      <c r="FBZ29" s="5"/>
      <c r="FCA29" s="5"/>
      <c r="FCB29" s="5"/>
      <c r="FCC29" s="5"/>
      <c r="FCD29" s="5"/>
      <c r="FCE29" s="5"/>
      <c r="FCF29" s="5"/>
      <c r="FCG29" s="5"/>
      <c r="FCH29" s="5"/>
      <c r="FCI29" s="5"/>
      <c r="FCJ29" s="5"/>
      <c r="FCK29" s="5"/>
      <c r="FCL29" s="5"/>
      <c r="FCM29" s="5"/>
      <c r="FCN29" s="5"/>
      <c r="FCO29" s="5"/>
      <c r="FCP29" s="5"/>
      <c r="FCQ29" s="5"/>
      <c r="FCR29" s="5"/>
      <c r="FCS29" s="5"/>
      <c r="FCT29" s="5"/>
      <c r="FCU29" s="5"/>
      <c r="FCV29" s="5"/>
      <c r="FCW29" s="5"/>
      <c r="FCX29" s="5"/>
      <c r="FCY29" s="5"/>
      <c r="FCZ29" s="5"/>
      <c r="FDA29" s="5"/>
      <c r="FDB29" s="5"/>
      <c r="FDC29" s="5"/>
      <c r="FDD29" s="5"/>
      <c r="FDE29" s="5"/>
      <c r="FDF29" s="5"/>
      <c r="FDG29" s="5"/>
      <c r="FDH29" s="5"/>
      <c r="FDI29" s="5"/>
      <c r="FDJ29" s="5"/>
      <c r="FDK29" s="5"/>
      <c r="FDL29" s="5"/>
      <c r="FDM29" s="5"/>
      <c r="FDN29" s="5"/>
      <c r="FDO29" s="5"/>
      <c r="FDP29" s="5"/>
      <c r="FDQ29" s="5"/>
      <c r="FDR29" s="5"/>
      <c r="FDS29" s="5"/>
      <c r="FDT29" s="5"/>
      <c r="FDU29" s="5"/>
      <c r="FDV29" s="5"/>
      <c r="FDW29" s="5"/>
      <c r="FDX29" s="5"/>
      <c r="FDY29" s="5"/>
      <c r="FDZ29" s="5"/>
      <c r="FEA29" s="5"/>
      <c r="FEB29" s="5"/>
      <c r="FEC29" s="5"/>
      <c r="FED29" s="5"/>
      <c r="FEE29" s="5"/>
      <c r="FEF29" s="5"/>
      <c r="FEG29" s="5"/>
      <c r="FEH29" s="5"/>
      <c r="FEI29" s="5"/>
      <c r="FEJ29" s="5"/>
      <c r="FEK29" s="5"/>
      <c r="FEL29" s="5"/>
      <c r="FEM29" s="5"/>
      <c r="FEN29" s="5"/>
      <c r="FEO29" s="5"/>
      <c r="FEP29" s="5"/>
      <c r="FEQ29" s="5"/>
      <c r="FER29" s="5"/>
      <c r="FES29" s="5"/>
      <c r="FET29" s="5"/>
      <c r="FEU29" s="5"/>
      <c r="FEV29" s="5"/>
      <c r="FEW29" s="5"/>
      <c r="FEX29" s="5"/>
      <c r="FEY29" s="5"/>
      <c r="FEZ29" s="5"/>
      <c r="FFA29" s="5"/>
      <c r="FFB29" s="5"/>
      <c r="FFC29" s="5"/>
      <c r="FFD29" s="5"/>
      <c r="FFE29" s="5"/>
      <c r="FFF29" s="5"/>
      <c r="FFG29" s="5"/>
      <c r="FFH29" s="5"/>
      <c r="FFI29" s="5"/>
      <c r="FFJ29" s="5"/>
      <c r="FFK29" s="5"/>
      <c r="FFL29" s="5"/>
      <c r="FFM29" s="5"/>
      <c r="FFN29" s="5"/>
      <c r="FFO29" s="5"/>
      <c r="FFP29" s="5"/>
      <c r="FFQ29" s="5"/>
      <c r="FFR29" s="5"/>
      <c r="FFS29" s="5"/>
      <c r="FFT29" s="5"/>
      <c r="FFU29" s="5"/>
      <c r="FFV29" s="5"/>
      <c r="FFW29" s="5"/>
      <c r="FFX29" s="5"/>
      <c r="FFY29" s="5"/>
      <c r="FFZ29" s="5"/>
      <c r="FGA29" s="5"/>
      <c r="FGB29" s="5"/>
      <c r="FGC29" s="5"/>
      <c r="FGD29" s="5"/>
      <c r="FGE29" s="5"/>
      <c r="FGF29" s="5"/>
      <c r="FGG29" s="5"/>
      <c r="FGH29" s="5"/>
      <c r="FGI29" s="5"/>
      <c r="FGJ29" s="5"/>
      <c r="FGK29" s="5"/>
      <c r="FGL29" s="5"/>
      <c r="FGM29" s="5"/>
      <c r="FGN29" s="5"/>
      <c r="FGO29" s="5"/>
      <c r="FGP29" s="5"/>
      <c r="FGQ29" s="5"/>
      <c r="FGR29" s="5"/>
      <c r="FGS29" s="5"/>
      <c r="FGT29" s="5"/>
      <c r="FGU29" s="5"/>
      <c r="FGV29" s="5"/>
      <c r="FGW29" s="5"/>
      <c r="FGX29" s="5"/>
      <c r="FGY29" s="5"/>
      <c r="FGZ29" s="5"/>
      <c r="FHA29" s="5"/>
      <c r="FHB29" s="5"/>
      <c r="FHC29" s="5"/>
      <c r="FHD29" s="5"/>
      <c r="FHE29" s="5"/>
      <c r="FHF29" s="5"/>
      <c r="FHG29" s="5"/>
      <c r="FHH29" s="5"/>
      <c r="FHI29" s="5"/>
      <c r="FHJ29" s="5"/>
      <c r="FHK29" s="5"/>
      <c r="FHL29" s="5"/>
      <c r="FHM29" s="5"/>
      <c r="FHN29" s="5"/>
      <c r="FHO29" s="5"/>
      <c r="FHP29" s="5"/>
      <c r="FHQ29" s="5"/>
      <c r="FHR29" s="5"/>
      <c r="FHS29" s="5"/>
      <c r="FHT29" s="5"/>
      <c r="FHU29" s="5"/>
      <c r="FHV29" s="5"/>
      <c r="FHW29" s="5"/>
      <c r="FHX29" s="5"/>
      <c r="FHY29" s="5"/>
      <c r="FHZ29" s="5"/>
      <c r="FIA29" s="5"/>
      <c r="FIB29" s="5"/>
      <c r="FIC29" s="5"/>
      <c r="FID29" s="5"/>
      <c r="FIE29" s="5"/>
      <c r="FIF29" s="5"/>
      <c r="FIG29" s="5"/>
      <c r="FIH29" s="5"/>
      <c r="FII29" s="5"/>
      <c r="FIJ29" s="5"/>
      <c r="FIK29" s="5"/>
      <c r="FIL29" s="5"/>
      <c r="FIM29" s="5"/>
      <c r="FIN29" s="5"/>
      <c r="FIO29" s="5"/>
      <c r="FIP29" s="5"/>
      <c r="FIQ29" s="5"/>
      <c r="FIR29" s="5"/>
      <c r="FIS29" s="5"/>
      <c r="FIT29" s="5"/>
      <c r="FIU29" s="5"/>
      <c r="FIV29" s="5"/>
      <c r="FIW29" s="5"/>
      <c r="FIX29" s="5"/>
      <c r="FIY29" s="5"/>
      <c r="FIZ29" s="5"/>
      <c r="FJA29" s="5"/>
      <c r="FJB29" s="5"/>
      <c r="FJC29" s="5"/>
      <c r="FJD29" s="5"/>
      <c r="FJE29" s="5"/>
      <c r="FJF29" s="5"/>
      <c r="FJG29" s="5"/>
      <c r="FJH29" s="5"/>
      <c r="FJI29" s="5"/>
      <c r="FJJ29" s="5"/>
      <c r="FJK29" s="5"/>
      <c r="FJL29" s="5"/>
      <c r="FJM29" s="5"/>
      <c r="FJN29" s="5"/>
      <c r="FJO29" s="5"/>
      <c r="FJP29" s="5"/>
      <c r="FJQ29" s="5"/>
      <c r="FJR29" s="5"/>
      <c r="FJS29" s="5"/>
      <c r="FJT29" s="5"/>
      <c r="FJU29" s="5"/>
      <c r="FJV29" s="5"/>
      <c r="FJW29" s="5"/>
      <c r="FJX29" s="5"/>
      <c r="FJY29" s="5"/>
      <c r="FJZ29" s="5"/>
      <c r="FKA29" s="5"/>
      <c r="FKB29" s="5"/>
      <c r="FKC29" s="5"/>
      <c r="FKD29" s="5"/>
      <c r="FKE29" s="5"/>
      <c r="FKF29" s="5"/>
      <c r="FKG29" s="5"/>
      <c r="FKH29" s="5"/>
      <c r="FKI29" s="5"/>
      <c r="FKJ29" s="5"/>
      <c r="FKK29" s="5"/>
      <c r="FKL29" s="5"/>
      <c r="FKM29" s="5"/>
      <c r="FKN29" s="5"/>
      <c r="FKO29" s="5"/>
      <c r="FKP29" s="5"/>
      <c r="FKQ29" s="5"/>
      <c r="FKR29" s="5"/>
      <c r="FKS29" s="5"/>
      <c r="FKT29" s="5"/>
      <c r="FKU29" s="5"/>
      <c r="FKV29" s="5"/>
      <c r="FKW29" s="5"/>
      <c r="FKX29" s="5"/>
      <c r="FKY29" s="5"/>
      <c r="FKZ29" s="5"/>
      <c r="FLA29" s="5"/>
      <c r="FLB29" s="5"/>
      <c r="FLC29" s="5"/>
      <c r="FLD29" s="5"/>
      <c r="FLE29" s="5"/>
      <c r="FLF29" s="5"/>
      <c r="FLG29" s="5"/>
      <c r="FLH29" s="5"/>
      <c r="FLI29" s="5"/>
      <c r="FLJ29" s="5"/>
      <c r="FLK29" s="5"/>
      <c r="FLL29" s="5"/>
      <c r="FLM29" s="5"/>
      <c r="FLN29" s="5"/>
      <c r="FLO29" s="5"/>
      <c r="FLP29" s="5"/>
      <c r="FLQ29" s="5"/>
      <c r="FLR29" s="5"/>
      <c r="FLS29" s="5"/>
      <c r="FLT29" s="5"/>
      <c r="FLU29" s="5"/>
      <c r="FLV29" s="5"/>
      <c r="FLW29" s="5"/>
      <c r="FLX29" s="5"/>
      <c r="FLY29" s="5"/>
      <c r="FLZ29" s="5"/>
      <c r="FMA29" s="5"/>
      <c r="FMB29" s="5"/>
      <c r="FMC29" s="5"/>
      <c r="FMD29" s="5"/>
      <c r="FME29" s="5"/>
      <c r="FMF29" s="5"/>
      <c r="FMG29" s="5"/>
      <c r="FMH29" s="5"/>
      <c r="FMI29" s="5"/>
      <c r="FMJ29" s="5"/>
      <c r="FMK29" s="5"/>
      <c r="FML29" s="5"/>
      <c r="FMM29" s="5"/>
      <c r="FMN29" s="5"/>
      <c r="FMO29" s="5"/>
      <c r="FMP29" s="5"/>
      <c r="FMQ29" s="5"/>
      <c r="FMR29" s="5"/>
      <c r="FMS29" s="5"/>
      <c r="FMT29" s="5"/>
      <c r="FMU29" s="5"/>
      <c r="FMV29" s="5"/>
      <c r="FMW29" s="5"/>
      <c r="FMX29" s="5"/>
      <c r="FMY29" s="5"/>
      <c r="FMZ29" s="5"/>
      <c r="FNA29" s="5"/>
      <c r="FNB29" s="5"/>
      <c r="FNC29" s="5"/>
      <c r="FND29" s="5"/>
      <c r="FNE29" s="5"/>
      <c r="FNF29" s="5"/>
      <c r="FNG29" s="5"/>
      <c r="FNH29" s="5"/>
      <c r="FNI29" s="5"/>
      <c r="FNJ29" s="5"/>
      <c r="FNK29" s="5"/>
      <c r="FNL29" s="5"/>
      <c r="FNM29" s="5"/>
      <c r="FNN29" s="5"/>
      <c r="FNO29" s="5"/>
      <c r="FNP29" s="5"/>
      <c r="FNQ29" s="5"/>
      <c r="FNR29" s="5"/>
      <c r="FNS29" s="5"/>
      <c r="FNT29" s="5"/>
      <c r="FNU29" s="5"/>
      <c r="FNV29" s="5"/>
      <c r="FNW29" s="5"/>
      <c r="FNX29" s="5"/>
      <c r="FNY29" s="5"/>
      <c r="FNZ29" s="5"/>
      <c r="FOA29" s="5"/>
      <c r="FOB29" s="5"/>
      <c r="FOC29" s="5"/>
      <c r="FOD29" s="5"/>
      <c r="FOE29" s="5"/>
      <c r="FOF29" s="5"/>
      <c r="FOG29" s="5"/>
      <c r="FOH29" s="5"/>
      <c r="FOI29" s="5"/>
      <c r="FOJ29" s="5"/>
      <c r="FOK29" s="5"/>
      <c r="FOL29" s="5"/>
      <c r="FOM29" s="5"/>
      <c r="FON29" s="5"/>
      <c r="FOO29" s="5"/>
      <c r="FOP29" s="5"/>
      <c r="FOQ29" s="5"/>
      <c r="FOR29" s="5"/>
      <c r="FOS29" s="5"/>
      <c r="FOT29" s="5"/>
      <c r="FOU29" s="5"/>
      <c r="FOV29" s="5"/>
      <c r="FOW29" s="5"/>
      <c r="FOX29" s="5"/>
      <c r="FOY29" s="5"/>
      <c r="FOZ29" s="5"/>
      <c r="FPA29" s="5"/>
      <c r="FPB29" s="5"/>
      <c r="FPC29" s="5"/>
      <c r="FPD29" s="5"/>
      <c r="FPE29" s="5"/>
      <c r="FPF29" s="5"/>
      <c r="FPG29" s="5"/>
      <c r="FPH29" s="5"/>
      <c r="FPI29" s="5"/>
      <c r="FPJ29" s="5"/>
      <c r="FPK29" s="5"/>
      <c r="FPL29" s="5"/>
      <c r="FPM29" s="5"/>
      <c r="FPN29" s="5"/>
      <c r="FPO29" s="5"/>
      <c r="FPP29" s="5"/>
      <c r="FPQ29" s="5"/>
      <c r="FPR29" s="5"/>
      <c r="FPS29" s="5"/>
      <c r="FPT29" s="5"/>
      <c r="FPU29" s="5"/>
      <c r="FPV29" s="5"/>
      <c r="FPW29" s="5"/>
      <c r="FPX29" s="5"/>
      <c r="FPY29" s="5"/>
      <c r="FPZ29" s="5"/>
      <c r="FQA29" s="5"/>
      <c r="FQB29" s="5"/>
      <c r="FQC29" s="5"/>
      <c r="FQD29" s="5"/>
      <c r="FQE29" s="5"/>
      <c r="FQF29" s="5"/>
      <c r="FQG29" s="5"/>
      <c r="FQH29" s="5"/>
      <c r="FQI29" s="5"/>
      <c r="FQJ29" s="5"/>
      <c r="FQK29" s="5"/>
      <c r="FQL29" s="5"/>
      <c r="FQM29" s="5"/>
      <c r="FQN29" s="5"/>
      <c r="FQO29" s="5"/>
      <c r="FQP29" s="5"/>
      <c r="FQQ29" s="5"/>
      <c r="FQR29" s="5"/>
      <c r="FQS29" s="5"/>
      <c r="FQT29" s="5"/>
      <c r="FQU29" s="5"/>
      <c r="FQV29" s="5"/>
      <c r="FQW29" s="5"/>
      <c r="FQX29" s="5"/>
      <c r="FQY29" s="5"/>
      <c r="FQZ29" s="5"/>
      <c r="FRA29" s="5"/>
      <c r="FRB29" s="5"/>
      <c r="FRC29" s="5"/>
      <c r="FRD29" s="5"/>
      <c r="FRE29" s="5"/>
      <c r="FRF29" s="5"/>
      <c r="FRG29" s="5"/>
      <c r="FRH29" s="5"/>
      <c r="FRI29" s="5"/>
      <c r="FRJ29" s="5"/>
      <c r="FRK29" s="5"/>
      <c r="FRL29" s="5"/>
      <c r="FRM29" s="5"/>
      <c r="FRN29" s="5"/>
      <c r="FRO29" s="5"/>
      <c r="FRP29" s="5"/>
      <c r="FRQ29" s="5"/>
      <c r="FRR29" s="5"/>
      <c r="FRS29" s="5"/>
      <c r="FRT29" s="5"/>
      <c r="FRU29" s="5"/>
      <c r="FRV29" s="5"/>
      <c r="FRW29" s="5"/>
      <c r="FRX29" s="5"/>
      <c r="FRY29" s="5"/>
      <c r="FRZ29" s="5"/>
      <c r="FSA29" s="5"/>
      <c r="FSB29" s="5"/>
      <c r="FSC29" s="5"/>
      <c r="FSD29" s="5"/>
      <c r="FSE29" s="5"/>
      <c r="FSF29" s="5"/>
      <c r="FSG29" s="5"/>
      <c r="FSH29" s="5"/>
      <c r="FSI29" s="5"/>
      <c r="FSJ29" s="5"/>
      <c r="FSK29" s="5"/>
      <c r="FSL29" s="5"/>
      <c r="FSM29" s="5"/>
      <c r="FSN29" s="5"/>
      <c r="FSO29" s="5"/>
      <c r="FSP29" s="5"/>
      <c r="FSQ29" s="5"/>
      <c r="FSR29" s="5"/>
      <c r="FSS29" s="5"/>
      <c r="FST29" s="5"/>
      <c r="FSU29" s="5"/>
      <c r="FSV29" s="5"/>
      <c r="FSW29" s="5"/>
      <c r="FSX29" s="5"/>
      <c r="FSY29" s="5"/>
      <c r="FSZ29" s="5"/>
      <c r="FTA29" s="5"/>
      <c r="FTB29" s="5"/>
      <c r="FTC29" s="5"/>
      <c r="FTD29" s="5"/>
      <c r="FTE29" s="5"/>
      <c r="FTF29" s="5"/>
      <c r="FTG29" s="5"/>
      <c r="FTH29" s="5"/>
      <c r="FTI29" s="5"/>
      <c r="FTJ29" s="5"/>
      <c r="FTK29" s="5"/>
      <c r="FTL29" s="5"/>
      <c r="FTM29" s="5"/>
      <c r="FTN29" s="5"/>
      <c r="FTO29" s="5"/>
      <c r="FTP29" s="5"/>
      <c r="FTQ29" s="5"/>
      <c r="FTR29" s="5"/>
      <c r="FTS29" s="5"/>
      <c r="FTT29" s="5"/>
      <c r="FTU29" s="5"/>
      <c r="FTV29" s="5"/>
      <c r="FTW29" s="5"/>
      <c r="FTX29" s="5"/>
      <c r="FTY29" s="5"/>
      <c r="FTZ29" s="5"/>
      <c r="FUA29" s="5"/>
      <c r="FUB29" s="5"/>
      <c r="FUC29" s="5"/>
      <c r="FUD29" s="5"/>
      <c r="FUE29" s="5"/>
      <c r="FUF29" s="5"/>
      <c r="FUG29" s="5"/>
      <c r="FUH29" s="5"/>
      <c r="FUI29" s="5"/>
      <c r="FUJ29" s="5"/>
      <c r="FUK29" s="5"/>
      <c r="FUL29" s="5"/>
      <c r="FUM29" s="5"/>
      <c r="FUN29" s="5"/>
      <c r="FUO29" s="5"/>
      <c r="FUP29" s="5"/>
      <c r="FUQ29" s="5"/>
      <c r="FUR29" s="5"/>
      <c r="FUS29" s="5"/>
      <c r="FUT29" s="5"/>
      <c r="FUU29" s="5"/>
      <c r="FUV29" s="5"/>
      <c r="FUW29" s="5"/>
      <c r="FUX29" s="5"/>
      <c r="FUY29" s="5"/>
      <c r="FUZ29" s="5"/>
      <c r="FVA29" s="5"/>
      <c r="FVB29" s="5"/>
      <c r="FVC29" s="5"/>
      <c r="FVD29" s="5"/>
      <c r="FVE29" s="5"/>
      <c r="FVF29" s="5"/>
      <c r="FVG29" s="5"/>
      <c r="FVH29" s="5"/>
      <c r="FVI29" s="5"/>
      <c r="FVJ29" s="5"/>
      <c r="FVK29" s="5"/>
      <c r="FVL29" s="5"/>
      <c r="FVM29" s="5"/>
      <c r="FVN29" s="5"/>
      <c r="FVO29" s="5"/>
      <c r="FVP29" s="5"/>
      <c r="FVQ29" s="5"/>
      <c r="FVR29" s="5"/>
      <c r="FVS29" s="5"/>
      <c r="FVT29" s="5"/>
      <c r="FVU29" s="5"/>
      <c r="FVV29" s="5"/>
      <c r="FVW29" s="5"/>
      <c r="FVX29" s="5"/>
      <c r="FVY29" s="5"/>
      <c r="FVZ29" s="5"/>
      <c r="FWA29" s="5"/>
      <c r="FWB29" s="5"/>
      <c r="FWC29" s="5"/>
      <c r="FWD29" s="5"/>
      <c r="FWE29" s="5"/>
      <c r="FWF29" s="5"/>
      <c r="FWG29" s="5"/>
      <c r="FWH29" s="5"/>
      <c r="FWI29" s="5"/>
      <c r="FWJ29" s="5"/>
      <c r="FWK29" s="5"/>
      <c r="FWL29" s="5"/>
      <c r="FWM29" s="5"/>
      <c r="FWN29" s="5"/>
      <c r="FWO29" s="5"/>
      <c r="FWP29" s="5"/>
      <c r="FWQ29" s="5"/>
      <c r="FWR29" s="5"/>
      <c r="FWS29" s="5"/>
      <c r="FWT29" s="5"/>
      <c r="FWU29" s="5"/>
      <c r="FWV29" s="5"/>
      <c r="FWW29" s="5"/>
      <c r="FWX29" s="5"/>
      <c r="FWY29" s="5"/>
      <c r="FWZ29" s="5"/>
      <c r="FXA29" s="5"/>
      <c r="FXB29" s="5"/>
      <c r="FXC29" s="5"/>
      <c r="FXD29" s="5"/>
      <c r="FXE29" s="5"/>
      <c r="FXF29" s="5"/>
      <c r="FXG29" s="5"/>
      <c r="FXH29" s="5"/>
      <c r="FXI29" s="5"/>
      <c r="FXJ29" s="5"/>
      <c r="FXK29" s="5"/>
      <c r="FXL29" s="5"/>
      <c r="FXM29" s="5"/>
      <c r="FXN29" s="5"/>
      <c r="FXO29" s="5"/>
      <c r="FXP29" s="5"/>
      <c r="FXQ29" s="5"/>
      <c r="FXR29" s="5"/>
      <c r="FXS29" s="5"/>
      <c r="FXT29" s="5"/>
      <c r="FXU29" s="5"/>
      <c r="FXV29" s="5"/>
      <c r="FXW29" s="5"/>
      <c r="FXX29" s="5"/>
      <c r="FXY29" s="5"/>
      <c r="FXZ29" s="5"/>
      <c r="FYA29" s="5"/>
      <c r="FYB29" s="5"/>
      <c r="FYC29" s="5"/>
      <c r="FYD29" s="5"/>
      <c r="FYE29" s="5"/>
      <c r="FYF29" s="5"/>
      <c r="FYG29" s="5"/>
      <c r="FYH29" s="5"/>
      <c r="FYI29" s="5"/>
      <c r="FYJ29" s="5"/>
      <c r="FYK29" s="5"/>
      <c r="FYL29" s="5"/>
      <c r="FYM29" s="5"/>
      <c r="FYN29" s="5"/>
      <c r="FYO29" s="5"/>
      <c r="FYP29" s="5"/>
      <c r="FYQ29" s="5"/>
      <c r="FYR29" s="5"/>
      <c r="FYS29" s="5"/>
      <c r="FYT29" s="5"/>
      <c r="FYU29" s="5"/>
      <c r="FYV29" s="5"/>
      <c r="FYW29" s="5"/>
      <c r="FYX29" s="5"/>
      <c r="FYY29" s="5"/>
      <c r="FYZ29" s="5"/>
      <c r="FZA29" s="5"/>
      <c r="FZB29" s="5"/>
      <c r="FZC29" s="5"/>
      <c r="FZD29" s="5"/>
      <c r="FZE29" s="5"/>
      <c r="FZF29" s="5"/>
      <c r="FZG29" s="5"/>
      <c r="FZH29" s="5"/>
      <c r="FZI29" s="5"/>
      <c r="FZJ29" s="5"/>
      <c r="FZK29" s="5"/>
      <c r="FZL29" s="5"/>
      <c r="FZM29" s="5"/>
      <c r="FZN29" s="5"/>
      <c r="FZO29" s="5"/>
      <c r="FZP29" s="5"/>
      <c r="FZQ29" s="5"/>
      <c r="FZR29" s="5"/>
      <c r="FZS29" s="5"/>
      <c r="FZT29" s="5"/>
      <c r="FZU29" s="5"/>
      <c r="FZV29" s="5"/>
      <c r="FZW29" s="5"/>
      <c r="FZX29" s="5"/>
      <c r="FZY29" s="5"/>
      <c r="FZZ29" s="5"/>
      <c r="GAA29" s="5"/>
      <c r="GAB29" s="5"/>
      <c r="GAC29" s="5"/>
      <c r="GAD29" s="5"/>
      <c r="GAE29" s="5"/>
      <c r="GAF29" s="5"/>
      <c r="GAG29" s="5"/>
      <c r="GAH29" s="5"/>
      <c r="GAI29" s="5"/>
      <c r="GAJ29" s="5"/>
      <c r="GAK29" s="5"/>
      <c r="GAL29" s="5"/>
      <c r="GAM29" s="5"/>
      <c r="GAN29" s="5"/>
      <c r="GAO29" s="5"/>
      <c r="GAP29" s="5"/>
      <c r="GAQ29" s="5"/>
      <c r="GAR29" s="5"/>
      <c r="GAS29" s="5"/>
      <c r="GAT29" s="5"/>
      <c r="GAU29" s="5"/>
      <c r="GAV29" s="5"/>
      <c r="GAW29" s="5"/>
      <c r="GAX29" s="5"/>
      <c r="GAY29" s="5"/>
      <c r="GAZ29" s="5"/>
      <c r="GBA29" s="5"/>
      <c r="GBB29" s="5"/>
      <c r="GBC29" s="5"/>
      <c r="GBD29" s="5"/>
      <c r="GBE29" s="5"/>
      <c r="GBF29" s="5"/>
      <c r="GBG29" s="5"/>
      <c r="GBH29" s="5"/>
      <c r="GBI29" s="5"/>
      <c r="GBJ29" s="5"/>
      <c r="GBK29" s="5"/>
      <c r="GBL29" s="5"/>
      <c r="GBM29" s="5"/>
      <c r="GBN29" s="5"/>
      <c r="GBO29" s="5"/>
      <c r="GBP29" s="5"/>
      <c r="GBQ29" s="5"/>
      <c r="GBR29" s="5"/>
      <c r="GBS29" s="5"/>
      <c r="GBT29" s="5"/>
      <c r="GBU29" s="5"/>
      <c r="GBV29" s="5"/>
      <c r="GBW29" s="5"/>
      <c r="GBX29" s="5"/>
      <c r="GBY29" s="5"/>
      <c r="GBZ29" s="5"/>
      <c r="GCA29" s="5"/>
      <c r="GCB29" s="5"/>
      <c r="GCC29" s="5"/>
      <c r="GCD29" s="5"/>
      <c r="GCE29" s="5"/>
      <c r="GCF29" s="5"/>
      <c r="GCG29" s="5"/>
      <c r="GCH29" s="5"/>
      <c r="GCI29" s="5"/>
      <c r="GCJ29" s="5"/>
      <c r="GCK29" s="5"/>
      <c r="GCL29" s="5"/>
      <c r="GCM29" s="5"/>
      <c r="GCN29" s="5"/>
      <c r="GCO29" s="5"/>
      <c r="GCP29" s="5"/>
      <c r="GCQ29" s="5"/>
      <c r="GCR29" s="5"/>
      <c r="GCS29" s="5"/>
      <c r="GCT29" s="5"/>
      <c r="GCU29" s="5"/>
      <c r="GCV29" s="5"/>
      <c r="GCW29" s="5"/>
      <c r="GCX29" s="5"/>
      <c r="GCY29" s="5"/>
      <c r="GCZ29" s="5"/>
      <c r="GDA29" s="5"/>
      <c r="GDB29" s="5"/>
      <c r="GDC29" s="5"/>
      <c r="GDD29" s="5"/>
      <c r="GDE29" s="5"/>
      <c r="GDF29" s="5"/>
      <c r="GDG29" s="5"/>
      <c r="GDH29" s="5"/>
      <c r="GDI29" s="5"/>
      <c r="GDJ29" s="5"/>
      <c r="GDK29" s="5"/>
      <c r="GDL29" s="5"/>
      <c r="GDM29" s="5"/>
      <c r="GDN29" s="5"/>
      <c r="GDO29" s="5"/>
      <c r="GDP29" s="5"/>
      <c r="GDQ29" s="5"/>
      <c r="GDR29" s="5"/>
      <c r="GDS29" s="5"/>
      <c r="GDT29" s="5"/>
      <c r="GDU29" s="5"/>
      <c r="GDV29" s="5"/>
      <c r="GDW29" s="5"/>
      <c r="GDX29" s="5"/>
      <c r="GDY29" s="5"/>
      <c r="GDZ29" s="5"/>
      <c r="GEA29" s="5"/>
      <c r="GEB29" s="5"/>
      <c r="GEC29" s="5"/>
      <c r="GED29" s="5"/>
      <c r="GEE29" s="5"/>
      <c r="GEF29" s="5"/>
      <c r="GEG29" s="5"/>
      <c r="GEH29" s="5"/>
      <c r="GEI29" s="5"/>
      <c r="GEJ29" s="5"/>
      <c r="GEK29" s="5"/>
      <c r="GEL29" s="5"/>
      <c r="GEM29" s="5"/>
      <c r="GEN29" s="5"/>
      <c r="GEO29" s="5"/>
      <c r="GEP29" s="5"/>
      <c r="GEQ29" s="5"/>
      <c r="GER29" s="5"/>
      <c r="GES29" s="5"/>
      <c r="GET29" s="5"/>
      <c r="GEU29" s="5"/>
      <c r="GEV29" s="5"/>
      <c r="GEW29" s="5"/>
      <c r="GEX29" s="5"/>
      <c r="GEY29" s="5"/>
      <c r="GEZ29" s="5"/>
      <c r="GFA29" s="5"/>
      <c r="GFB29" s="5"/>
      <c r="GFC29" s="5"/>
      <c r="GFD29" s="5"/>
      <c r="GFE29" s="5"/>
      <c r="GFF29" s="5"/>
      <c r="GFG29" s="5"/>
      <c r="GFH29" s="5"/>
      <c r="GFI29" s="5"/>
      <c r="GFJ29" s="5"/>
      <c r="GFK29" s="5"/>
      <c r="GFL29" s="5"/>
      <c r="GFM29" s="5"/>
      <c r="GFN29" s="5"/>
      <c r="GFO29" s="5"/>
      <c r="GFP29" s="5"/>
      <c r="GFQ29" s="5"/>
      <c r="GFR29" s="5"/>
      <c r="GFS29" s="5"/>
      <c r="GFT29" s="5"/>
      <c r="GFU29" s="5"/>
      <c r="GFV29" s="5"/>
      <c r="GFW29" s="5"/>
      <c r="GFX29" s="5"/>
      <c r="GFY29" s="5"/>
      <c r="GFZ29" s="5"/>
      <c r="GGA29" s="5"/>
      <c r="GGB29" s="5"/>
      <c r="GGC29" s="5"/>
      <c r="GGD29" s="5"/>
      <c r="GGE29" s="5"/>
      <c r="GGF29" s="5"/>
      <c r="GGG29" s="5"/>
      <c r="GGH29" s="5"/>
      <c r="GGI29" s="5"/>
      <c r="GGJ29" s="5"/>
      <c r="GGK29" s="5"/>
      <c r="GGL29" s="5"/>
      <c r="GGM29" s="5"/>
      <c r="GGN29" s="5"/>
      <c r="GGO29" s="5"/>
      <c r="GGP29" s="5"/>
      <c r="GGQ29" s="5"/>
      <c r="GGR29" s="5"/>
      <c r="GGS29" s="5"/>
      <c r="GGT29" s="5"/>
      <c r="GGU29" s="5"/>
      <c r="GGV29" s="5"/>
      <c r="GGW29" s="5"/>
      <c r="GGX29" s="5"/>
      <c r="GGY29" s="5"/>
      <c r="GGZ29" s="5"/>
      <c r="GHA29" s="5"/>
      <c r="GHB29" s="5"/>
      <c r="GHC29" s="5"/>
      <c r="GHD29" s="5"/>
      <c r="GHE29" s="5"/>
      <c r="GHF29" s="5"/>
      <c r="GHG29" s="5"/>
      <c r="GHH29" s="5"/>
      <c r="GHI29" s="5"/>
      <c r="GHJ29" s="5"/>
      <c r="GHK29" s="5"/>
      <c r="GHL29" s="5"/>
      <c r="GHM29" s="5"/>
      <c r="GHN29" s="5"/>
      <c r="GHO29" s="5"/>
      <c r="GHP29" s="5"/>
      <c r="GHQ29" s="5"/>
      <c r="GHR29" s="5"/>
      <c r="GHS29" s="5"/>
      <c r="GHT29" s="5"/>
      <c r="GHU29" s="5"/>
      <c r="GHV29" s="5"/>
      <c r="GHW29" s="5"/>
      <c r="GHX29" s="5"/>
      <c r="GHY29" s="5"/>
      <c r="GHZ29" s="5"/>
      <c r="GIA29" s="5"/>
      <c r="GIB29" s="5"/>
      <c r="GIC29" s="5"/>
      <c r="GID29" s="5"/>
      <c r="GIE29" s="5"/>
      <c r="GIF29" s="5"/>
      <c r="GIG29" s="5"/>
      <c r="GIH29" s="5"/>
      <c r="GII29" s="5"/>
      <c r="GIJ29" s="5"/>
      <c r="GIK29" s="5"/>
      <c r="GIL29" s="5"/>
      <c r="GIM29" s="5"/>
      <c r="GIN29" s="5"/>
      <c r="GIO29" s="5"/>
      <c r="GIP29" s="5"/>
      <c r="GIQ29" s="5"/>
      <c r="GIR29" s="5"/>
      <c r="GIS29" s="5"/>
      <c r="GIT29" s="5"/>
      <c r="GIU29" s="5"/>
      <c r="GIV29" s="5"/>
      <c r="GIW29" s="5"/>
      <c r="GIX29" s="5"/>
      <c r="GIY29" s="5"/>
      <c r="GIZ29" s="5"/>
      <c r="GJA29" s="5"/>
      <c r="GJB29" s="5"/>
      <c r="GJC29" s="5"/>
      <c r="GJD29" s="5"/>
      <c r="GJE29" s="5"/>
      <c r="GJF29" s="5"/>
      <c r="GJG29" s="5"/>
      <c r="GJH29" s="5"/>
      <c r="GJI29" s="5"/>
      <c r="GJJ29" s="5"/>
      <c r="GJK29" s="5"/>
      <c r="GJL29" s="5"/>
      <c r="GJM29" s="5"/>
      <c r="GJN29" s="5"/>
      <c r="GJO29" s="5"/>
      <c r="GJP29" s="5"/>
      <c r="GJQ29" s="5"/>
      <c r="GJR29" s="5"/>
      <c r="GJS29" s="5"/>
      <c r="GJT29" s="5"/>
      <c r="GJU29" s="5"/>
      <c r="GJV29" s="5"/>
      <c r="GJW29" s="5"/>
      <c r="GJX29" s="5"/>
      <c r="GJY29" s="5"/>
      <c r="GJZ29" s="5"/>
      <c r="GKA29" s="5"/>
      <c r="GKB29" s="5"/>
      <c r="GKC29" s="5"/>
      <c r="GKD29" s="5"/>
      <c r="GKE29" s="5"/>
      <c r="GKF29" s="5"/>
      <c r="GKG29" s="5"/>
      <c r="GKH29" s="5"/>
      <c r="GKI29" s="5"/>
      <c r="GKJ29" s="5"/>
      <c r="GKK29" s="5"/>
      <c r="GKL29" s="5"/>
      <c r="GKM29" s="5"/>
      <c r="GKN29" s="5"/>
      <c r="GKO29" s="5"/>
      <c r="GKP29" s="5"/>
      <c r="GKQ29" s="5"/>
      <c r="GKR29" s="5"/>
      <c r="GKS29" s="5"/>
      <c r="GKT29" s="5"/>
      <c r="GKU29" s="5"/>
      <c r="GKV29" s="5"/>
      <c r="GKW29" s="5"/>
      <c r="GKX29" s="5"/>
      <c r="GKY29" s="5"/>
      <c r="GKZ29" s="5"/>
      <c r="GLA29" s="5"/>
      <c r="GLB29" s="5"/>
      <c r="GLC29" s="5"/>
      <c r="GLD29" s="5"/>
      <c r="GLE29" s="5"/>
      <c r="GLF29" s="5"/>
      <c r="GLG29" s="5"/>
      <c r="GLH29" s="5"/>
      <c r="GLI29" s="5"/>
      <c r="GLJ29" s="5"/>
      <c r="GLK29" s="5"/>
      <c r="GLL29" s="5"/>
      <c r="GLM29" s="5"/>
      <c r="GLN29" s="5"/>
      <c r="GLO29" s="5"/>
      <c r="GLP29" s="5"/>
      <c r="GLQ29" s="5"/>
      <c r="GLR29" s="5"/>
      <c r="GLS29" s="5"/>
      <c r="GLT29" s="5"/>
      <c r="GLU29" s="5"/>
      <c r="GLV29" s="5"/>
      <c r="GLW29" s="5"/>
      <c r="GLX29" s="5"/>
      <c r="GLY29" s="5"/>
      <c r="GLZ29" s="5"/>
      <c r="GMA29" s="5"/>
      <c r="GMB29" s="5"/>
      <c r="GMC29" s="5"/>
      <c r="GMD29" s="5"/>
      <c r="GME29" s="5"/>
      <c r="GMF29" s="5"/>
      <c r="GMG29" s="5"/>
      <c r="GMH29" s="5"/>
      <c r="GMI29" s="5"/>
      <c r="GMJ29" s="5"/>
      <c r="GMK29" s="5"/>
      <c r="GML29" s="5"/>
      <c r="GMM29" s="5"/>
      <c r="GMN29" s="5"/>
      <c r="GMO29" s="5"/>
      <c r="GMP29" s="5"/>
      <c r="GMQ29" s="5"/>
      <c r="GMR29" s="5"/>
      <c r="GMS29" s="5"/>
      <c r="GMT29" s="5"/>
      <c r="GMU29" s="5"/>
      <c r="GMV29" s="5"/>
      <c r="GMW29" s="5"/>
      <c r="GMX29" s="5"/>
      <c r="GMY29" s="5"/>
      <c r="GMZ29" s="5"/>
      <c r="GNA29" s="5"/>
      <c r="GNB29" s="5"/>
      <c r="GNC29" s="5"/>
      <c r="GND29" s="5"/>
      <c r="GNE29" s="5"/>
      <c r="GNF29" s="5"/>
      <c r="GNG29" s="5"/>
      <c r="GNH29" s="5"/>
      <c r="GNI29" s="5"/>
      <c r="GNJ29" s="5"/>
      <c r="GNK29" s="5"/>
      <c r="GNL29" s="5"/>
      <c r="GNM29" s="5"/>
      <c r="GNN29" s="5"/>
      <c r="GNO29" s="5"/>
      <c r="GNP29" s="5"/>
      <c r="GNQ29" s="5"/>
      <c r="GNR29" s="5"/>
      <c r="GNS29" s="5"/>
      <c r="GNT29" s="5"/>
      <c r="GNU29" s="5"/>
      <c r="GNV29" s="5"/>
      <c r="GNW29" s="5"/>
      <c r="GNX29" s="5"/>
      <c r="GNY29" s="5"/>
      <c r="GNZ29" s="5"/>
      <c r="GOA29" s="5"/>
      <c r="GOB29" s="5"/>
      <c r="GOC29" s="5"/>
      <c r="GOD29" s="5"/>
      <c r="GOE29" s="5"/>
      <c r="GOF29" s="5"/>
      <c r="GOG29" s="5"/>
      <c r="GOH29" s="5"/>
      <c r="GOI29" s="5"/>
      <c r="GOJ29" s="5"/>
      <c r="GOK29" s="5"/>
      <c r="GOL29" s="5"/>
      <c r="GOM29" s="5"/>
      <c r="GON29" s="5"/>
      <c r="GOO29" s="5"/>
      <c r="GOP29" s="5"/>
      <c r="GOQ29" s="5"/>
      <c r="GOR29" s="5"/>
      <c r="GOS29" s="5"/>
      <c r="GOT29" s="5"/>
      <c r="GOU29" s="5"/>
      <c r="GOV29" s="5"/>
      <c r="GOW29" s="5"/>
      <c r="GOX29" s="5"/>
      <c r="GOY29" s="5"/>
      <c r="GOZ29" s="5"/>
      <c r="GPA29" s="5"/>
      <c r="GPB29" s="5"/>
      <c r="GPC29" s="5"/>
      <c r="GPD29" s="5"/>
      <c r="GPE29" s="5"/>
      <c r="GPF29" s="5"/>
      <c r="GPG29" s="5"/>
      <c r="GPH29" s="5"/>
      <c r="GPI29" s="5"/>
      <c r="GPJ29" s="5"/>
      <c r="GPK29" s="5"/>
      <c r="GPL29" s="5"/>
      <c r="GPM29" s="5"/>
      <c r="GPN29" s="5"/>
      <c r="GPO29" s="5"/>
      <c r="GPP29" s="5"/>
      <c r="GPQ29" s="5"/>
      <c r="GPR29" s="5"/>
      <c r="GPS29" s="5"/>
      <c r="GPT29" s="5"/>
      <c r="GPU29" s="5"/>
      <c r="GPV29" s="5"/>
      <c r="GPW29" s="5"/>
      <c r="GPX29" s="5"/>
      <c r="GPY29" s="5"/>
      <c r="GPZ29" s="5"/>
      <c r="GQA29" s="5"/>
      <c r="GQB29" s="5"/>
      <c r="GQC29" s="5"/>
      <c r="GQD29" s="5"/>
      <c r="GQE29" s="5"/>
      <c r="GQF29" s="5"/>
      <c r="GQG29" s="5"/>
      <c r="GQH29" s="5"/>
      <c r="GQI29" s="5"/>
      <c r="GQJ29" s="5"/>
      <c r="GQK29" s="5"/>
      <c r="GQL29" s="5"/>
      <c r="GQM29" s="5"/>
      <c r="GQN29" s="5"/>
      <c r="GQO29" s="5"/>
      <c r="GQP29" s="5"/>
      <c r="GQQ29" s="5"/>
      <c r="GQR29" s="5"/>
      <c r="GQS29" s="5"/>
      <c r="GQT29" s="5"/>
      <c r="GQU29" s="5"/>
      <c r="GQV29" s="5"/>
      <c r="GQW29" s="5"/>
      <c r="GQX29" s="5"/>
      <c r="GQY29" s="5"/>
      <c r="GQZ29" s="5"/>
      <c r="GRA29" s="5"/>
      <c r="GRB29" s="5"/>
      <c r="GRC29" s="5"/>
      <c r="GRD29" s="5"/>
      <c r="GRE29" s="5"/>
      <c r="GRF29" s="5"/>
      <c r="GRG29" s="5"/>
      <c r="GRH29" s="5"/>
      <c r="GRI29" s="5"/>
      <c r="GRJ29" s="5"/>
      <c r="GRK29" s="5"/>
      <c r="GRL29" s="5"/>
      <c r="GRM29" s="5"/>
      <c r="GRN29" s="5"/>
      <c r="GRO29" s="5"/>
      <c r="GRP29" s="5"/>
      <c r="GRQ29" s="5"/>
      <c r="GRR29" s="5"/>
      <c r="GRS29" s="5"/>
      <c r="GRT29" s="5"/>
      <c r="GRU29" s="5"/>
      <c r="GRV29" s="5"/>
      <c r="GRW29" s="5"/>
      <c r="GRX29" s="5"/>
      <c r="GRY29" s="5"/>
      <c r="GRZ29" s="5"/>
      <c r="GSA29" s="5"/>
      <c r="GSB29" s="5"/>
      <c r="GSC29" s="5"/>
      <c r="GSD29" s="5"/>
      <c r="GSE29" s="5"/>
      <c r="GSF29" s="5"/>
      <c r="GSG29" s="5"/>
      <c r="GSH29" s="5"/>
      <c r="GSI29" s="5"/>
      <c r="GSJ29" s="5"/>
      <c r="GSK29" s="5"/>
      <c r="GSL29" s="5"/>
      <c r="GSM29" s="5"/>
      <c r="GSN29" s="5"/>
      <c r="GSO29" s="5"/>
      <c r="GSP29" s="5"/>
      <c r="GSQ29" s="5"/>
      <c r="GSR29" s="5"/>
      <c r="GSS29" s="5"/>
      <c r="GST29" s="5"/>
      <c r="GSU29" s="5"/>
      <c r="GSV29" s="5"/>
      <c r="GSW29" s="5"/>
      <c r="GSX29" s="5"/>
      <c r="GSY29" s="5"/>
      <c r="GSZ29" s="5"/>
      <c r="GTA29" s="5"/>
      <c r="GTB29" s="5"/>
      <c r="GTC29" s="5"/>
      <c r="GTD29" s="5"/>
      <c r="GTE29" s="5"/>
      <c r="GTF29" s="5"/>
      <c r="GTG29" s="5"/>
      <c r="GTH29" s="5"/>
      <c r="GTI29" s="5"/>
      <c r="GTJ29" s="5"/>
      <c r="GTK29" s="5"/>
      <c r="GTL29" s="5"/>
      <c r="GTM29" s="5"/>
      <c r="GTN29" s="5"/>
      <c r="GTO29" s="5"/>
      <c r="GTP29" s="5"/>
      <c r="GTQ29" s="5"/>
      <c r="GTR29" s="5"/>
      <c r="GTS29" s="5"/>
      <c r="GTT29" s="5"/>
      <c r="GTU29" s="5"/>
      <c r="GTV29" s="5"/>
      <c r="GTW29" s="5"/>
      <c r="GTX29" s="5"/>
      <c r="GTY29" s="5"/>
      <c r="GTZ29" s="5"/>
      <c r="GUA29" s="5"/>
      <c r="GUB29" s="5"/>
      <c r="GUC29" s="5"/>
      <c r="GUD29" s="5"/>
      <c r="GUE29" s="5"/>
      <c r="GUF29" s="5"/>
      <c r="GUG29" s="5"/>
      <c r="GUH29" s="5"/>
      <c r="GUI29" s="5"/>
      <c r="GUJ29" s="5"/>
      <c r="GUK29" s="5"/>
      <c r="GUL29" s="5"/>
      <c r="GUM29" s="5"/>
      <c r="GUN29" s="5"/>
      <c r="GUO29" s="5"/>
      <c r="GUP29" s="5"/>
      <c r="GUQ29" s="5"/>
      <c r="GUR29" s="5"/>
      <c r="GUS29" s="5"/>
      <c r="GUT29" s="5"/>
      <c r="GUU29" s="5"/>
      <c r="GUV29" s="5"/>
      <c r="GUW29" s="5"/>
      <c r="GUX29" s="5"/>
      <c r="GUY29" s="5"/>
      <c r="GUZ29" s="5"/>
      <c r="GVA29" s="5"/>
      <c r="GVB29" s="5"/>
      <c r="GVC29" s="5"/>
      <c r="GVD29" s="5"/>
      <c r="GVE29" s="5"/>
      <c r="GVF29" s="5"/>
      <c r="GVG29" s="5"/>
      <c r="GVH29" s="5"/>
      <c r="GVI29" s="5"/>
      <c r="GVJ29" s="5"/>
      <c r="GVK29" s="5"/>
      <c r="GVL29" s="5"/>
      <c r="GVM29" s="5"/>
      <c r="GVN29" s="5"/>
      <c r="GVO29" s="5"/>
      <c r="GVP29" s="5"/>
      <c r="GVQ29" s="5"/>
      <c r="GVR29" s="5"/>
      <c r="GVS29" s="5"/>
      <c r="GVT29" s="5"/>
      <c r="GVU29" s="5"/>
      <c r="GVV29" s="5"/>
      <c r="GVW29" s="5"/>
      <c r="GVX29" s="5"/>
      <c r="GVY29" s="5"/>
      <c r="GVZ29" s="5"/>
      <c r="GWA29" s="5"/>
      <c r="GWB29" s="5"/>
      <c r="GWC29" s="5"/>
      <c r="GWD29" s="5"/>
      <c r="GWE29" s="5"/>
      <c r="GWF29" s="5"/>
      <c r="GWG29" s="5"/>
      <c r="GWH29" s="5"/>
      <c r="GWI29" s="5"/>
      <c r="GWJ29" s="5"/>
      <c r="GWK29" s="5"/>
      <c r="GWL29" s="5"/>
      <c r="GWM29" s="5"/>
      <c r="GWN29" s="5"/>
      <c r="GWO29" s="5"/>
      <c r="GWP29" s="5"/>
      <c r="GWQ29" s="5"/>
      <c r="GWR29" s="5"/>
      <c r="GWS29" s="5"/>
      <c r="GWT29" s="5"/>
      <c r="GWU29" s="5"/>
      <c r="GWV29" s="5"/>
      <c r="GWW29" s="5"/>
      <c r="GWX29" s="5"/>
      <c r="GWY29" s="5"/>
      <c r="GWZ29" s="5"/>
      <c r="GXA29" s="5"/>
      <c r="GXB29" s="5"/>
      <c r="GXC29" s="5"/>
      <c r="GXD29" s="5"/>
      <c r="GXE29" s="5"/>
      <c r="GXF29" s="5"/>
      <c r="GXG29" s="5"/>
      <c r="GXH29" s="5"/>
      <c r="GXI29" s="5"/>
      <c r="GXJ29" s="5"/>
      <c r="GXK29" s="5"/>
      <c r="GXL29" s="5"/>
      <c r="GXM29" s="5"/>
      <c r="GXN29" s="5"/>
      <c r="GXO29" s="5"/>
      <c r="GXP29" s="5"/>
      <c r="GXQ29" s="5"/>
      <c r="GXR29" s="5"/>
      <c r="GXS29" s="5"/>
      <c r="GXT29" s="5"/>
      <c r="GXU29" s="5"/>
      <c r="GXV29" s="5"/>
      <c r="GXW29" s="5"/>
      <c r="GXX29" s="5"/>
      <c r="GXY29" s="5"/>
      <c r="GXZ29" s="5"/>
      <c r="GYA29" s="5"/>
      <c r="GYB29" s="5"/>
      <c r="GYC29" s="5"/>
      <c r="GYD29" s="5"/>
      <c r="GYE29" s="5"/>
      <c r="GYF29" s="5"/>
      <c r="GYG29" s="5"/>
      <c r="GYH29" s="5"/>
      <c r="GYI29" s="5"/>
      <c r="GYJ29" s="5"/>
      <c r="GYK29" s="5"/>
      <c r="GYL29" s="5"/>
      <c r="GYM29" s="5"/>
      <c r="GYN29" s="5"/>
      <c r="GYO29" s="5"/>
      <c r="GYP29" s="5"/>
      <c r="GYQ29" s="5"/>
      <c r="GYR29" s="5"/>
      <c r="GYS29" s="5"/>
      <c r="GYT29" s="5"/>
      <c r="GYU29" s="5"/>
      <c r="GYV29" s="5"/>
      <c r="GYW29" s="5"/>
      <c r="GYX29" s="5"/>
      <c r="GYY29" s="5"/>
      <c r="GYZ29" s="5"/>
      <c r="GZA29" s="5"/>
      <c r="GZB29" s="5"/>
      <c r="GZC29" s="5"/>
      <c r="GZD29" s="5"/>
      <c r="GZE29" s="5"/>
      <c r="GZF29" s="5"/>
      <c r="GZG29" s="5"/>
      <c r="GZH29" s="5"/>
      <c r="GZI29" s="5"/>
      <c r="GZJ29" s="5"/>
      <c r="GZK29" s="5"/>
      <c r="GZL29" s="5"/>
      <c r="GZM29" s="5"/>
      <c r="GZN29" s="5"/>
      <c r="GZO29" s="5"/>
      <c r="GZP29" s="5"/>
      <c r="GZQ29" s="5"/>
      <c r="GZR29" s="5"/>
      <c r="GZS29" s="5"/>
      <c r="GZT29" s="5"/>
      <c r="GZU29" s="5"/>
      <c r="GZV29" s="5"/>
      <c r="GZW29" s="5"/>
      <c r="GZX29" s="5"/>
      <c r="GZY29" s="5"/>
      <c r="GZZ29" s="5"/>
      <c r="HAA29" s="5"/>
      <c r="HAB29" s="5"/>
      <c r="HAC29" s="5"/>
      <c r="HAD29" s="5"/>
      <c r="HAE29" s="5"/>
      <c r="HAF29" s="5"/>
      <c r="HAG29" s="5"/>
      <c r="HAH29" s="5"/>
      <c r="HAI29" s="5"/>
      <c r="HAJ29" s="5"/>
      <c r="HAK29" s="5"/>
      <c r="HAL29" s="5"/>
      <c r="HAM29" s="5"/>
      <c r="HAN29" s="5"/>
      <c r="HAO29" s="5"/>
      <c r="HAP29" s="5"/>
      <c r="HAQ29" s="5"/>
      <c r="HAR29" s="5"/>
      <c r="HAS29" s="5"/>
      <c r="HAT29" s="5"/>
      <c r="HAU29" s="5"/>
      <c r="HAV29" s="5"/>
      <c r="HAW29" s="5"/>
      <c r="HAX29" s="5"/>
      <c r="HAY29" s="5"/>
      <c r="HAZ29" s="5"/>
      <c r="HBA29" s="5"/>
      <c r="HBB29" s="5"/>
      <c r="HBC29" s="5"/>
      <c r="HBD29" s="5"/>
      <c r="HBE29" s="5"/>
      <c r="HBF29" s="5"/>
      <c r="HBG29" s="5"/>
      <c r="HBH29" s="5"/>
      <c r="HBI29" s="5"/>
      <c r="HBJ29" s="5"/>
      <c r="HBK29" s="5"/>
      <c r="HBL29" s="5"/>
      <c r="HBM29" s="5"/>
      <c r="HBN29" s="5"/>
      <c r="HBO29" s="5"/>
      <c r="HBP29" s="5"/>
      <c r="HBQ29" s="5"/>
      <c r="HBR29" s="5"/>
      <c r="HBS29" s="5"/>
      <c r="HBT29" s="5"/>
      <c r="HBU29" s="5"/>
      <c r="HBV29" s="5"/>
      <c r="HBW29" s="5"/>
      <c r="HBX29" s="5"/>
      <c r="HBY29" s="5"/>
      <c r="HBZ29" s="5"/>
      <c r="HCA29" s="5"/>
      <c r="HCB29" s="5"/>
      <c r="HCC29" s="5"/>
      <c r="HCD29" s="5"/>
      <c r="HCE29" s="5"/>
      <c r="HCF29" s="5"/>
      <c r="HCG29" s="5"/>
      <c r="HCH29" s="5"/>
      <c r="HCI29" s="5"/>
      <c r="HCJ29" s="5"/>
      <c r="HCK29" s="5"/>
      <c r="HCL29" s="5"/>
      <c r="HCM29" s="5"/>
      <c r="HCN29" s="5"/>
      <c r="HCO29" s="5"/>
      <c r="HCP29" s="5"/>
      <c r="HCQ29" s="5"/>
      <c r="HCR29" s="5"/>
      <c r="HCS29" s="5"/>
      <c r="HCT29" s="5"/>
      <c r="HCU29" s="5"/>
      <c r="HCV29" s="5"/>
      <c r="HCW29" s="5"/>
      <c r="HCX29" s="5"/>
      <c r="HCY29" s="5"/>
      <c r="HCZ29" s="5"/>
      <c r="HDA29" s="5"/>
      <c r="HDB29" s="5"/>
      <c r="HDC29" s="5"/>
      <c r="HDD29" s="5"/>
      <c r="HDE29" s="5"/>
      <c r="HDF29" s="5"/>
      <c r="HDG29" s="5"/>
      <c r="HDH29" s="5"/>
      <c r="HDI29" s="5"/>
      <c r="HDJ29" s="5"/>
      <c r="HDK29" s="5"/>
      <c r="HDL29" s="5"/>
      <c r="HDM29" s="5"/>
      <c r="HDN29" s="5"/>
      <c r="HDO29" s="5"/>
      <c r="HDP29" s="5"/>
      <c r="HDQ29" s="5"/>
      <c r="HDR29" s="5"/>
      <c r="HDS29" s="5"/>
      <c r="HDT29" s="5"/>
      <c r="HDU29" s="5"/>
      <c r="HDV29" s="5"/>
      <c r="HDW29" s="5"/>
      <c r="HDX29" s="5"/>
      <c r="HDY29" s="5"/>
      <c r="HDZ29" s="5"/>
      <c r="HEA29" s="5"/>
      <c r="HEB29" s="5"/>
      <c r="HEC29" s="5"/>
      <c r="HED29" s="5"/>
      <c r="HEE29" s="5"/>
      <c r="HEF29" s="5"/>
      <c r="HEG29" s="5"/>
      <c r="HEH29" s="5"/>
      <c r="HEI29" s="5"/>
      <c r="HEJ29" s="5"/>
      <c r="HEK29" s="5"/>
      <c r="HEL29" s="5"/>
      <c r="HEM29" s="5"/>
      <c r="HEN29" s="5"/>
      <c r="HEO29" s="5"/>
      <c r="HEP29" s="5"/>
      <c r="HEQ29" s="5"/>
      <c r="HER29" s="5"/>
      <c r="HES29" s="5"/>
      <c r="HET29" s="5"/>
      <c r="HEU29" s="5"/>
      <c r="HEV29" s="5"/>
      <c r="HEW29" s="5"/>
      <c r="HEX29" s="5"/>
      <c r="HEY29" s="5"/>
      <c r="HEZ29" s="5"/>
      <c r="HFA29" s="5"/>
      <c r="HFB29" s="5"/>
      <c r="HFC29" s="5"/>
      <c r="HFD29" s="5"/>
      <c r="HFE29" s="5"/>
      <c r="HFF29" s="5"/>
      <c r="HFG29" s="5"/>
      <c r="HFH29" s="5"/>
      <c r="HFI29" s="5"/>
      <c r="HFJ29" s="5"/>
      <c r="HFK29" s="5"/>
      <c r="HFL29" s="5"/>
      <c r="HFM29" s="5"/>
      <c r="HFN29" s="5"/>
      <c r="HFO29" s="5"/>
      <c r="HFP29" s="5"/>
      <c r="HFQ29" s="5"/>
      <c r="HFR29" s="5"/>
      <c r="HFS29" s="5"/>
      <c r="HFT29" s="5"/>
      <c r="HFU29" s="5"/>
      <c r="HFV29" s="5"/>
      <c r="HFW29" s="5"/>
      <c r="HFX29" s="5"/>
      <c r="HFY29" s="5"/>
      <c r="HFZ29" s="5"/>
      <c r="HGA29" s="5"/>
      <c r="HGB29" s="5"/>
      <c r="HGC29" s="5"/>
      <c r="HGD29" s="5"/>
      <c r="HGE29" s="5"/>
      <c r="HGF29" s="5"/>
      <c r="HGG29" s="5"/>
      <c r="HGH29" s="5"/>
      <c r="HGI29" s="5"/>
      <c r="HGJ29" s="5"/>
      <c r="HGK29" s="5"/>
      <c r="HGL29" s="5"/>
      <c r="HGM29" s="5"/>
      <c r="HGN29" s="5"/>
      <c r="HGO29" s="5"/>
      <c r="HGP29" s="5"/>
      <c r="HGQ29" s="5"/>
      <c r="HGR29" s="5"/>
      <c r="HGS29" s="5"/>
      <c r="HGT29" s="5"/>
      <c r="HGU29" s="5"/>
      <c r="HGV29" s="5"/>
      <c r="HGW29" s="5"/>
      <c r="HGX29" s="5"/>
      <c r="HGY29" s="5"/>
      <c r="HGZ29" s="5"/>
      <c r="HHA29" s="5"/>
      <c r="HHB29" s="5"/>
      <c r="HHC29" s="5"/>
      <c r="HHD29" s="5"/>
      <c r="HHE29" s="5"/>
      <c r="HHF29" s="5"/>
      <c r="HHG29" s="5"/>
      <c r="HHH29" s="5"/>
      <c r="HHI29" s="5"/>
      <c r="HHJ29" s="5"/>
      <c r="HHK29" s="5"/>
      <c r="HHL29" s="5"/>
      <c r="HHM29" s="5"/>
      <c r="HHN29" s="5"/>
      <c r="HHO29" s="5"/>
      <c r="HHP29" s="5"/>
      <c r="HHQ29" s="5"/>
      <c r="HHR29" s="5"/>
      <c r="HHS29" s="5"/>
      <c r="HHT29" s="5"/>
      <c r="HHU29" s="5"/>
      <c r="HHV29" s="5"/>
      <c r="HHW29" s="5"/>
      <c r="HHX29" s="5"/>
      <c r="HHY29" s="5"/>
      <c r="HHZ29" s="5"/>
      <c r="HIA29" s="5"/>
      <c r="HIB29" s="5"/>
      <c r="HIC29" s="5"/>
      <c r="HID29" s="5"/>
      <c r="HIE29" s="5"/>
      <c r="HIF29" s="5"/>
      <c r="HIG29" s="5"/>
      <c r="HIH29" s="5"/>
      <c r="HII29" s="5"/>
      <c r="HIJ29" s="5"/>
      <c r="HIK29" s="5"/>
      <c r="HIL29" s="5"/>
      <c r="HIM29" s="5"/>
      <c r="HIN29" s="5"/>
      <c r="HIO29" s="5"/>
      <c r="HIP29" s="5"/>
      <c r="HIQ29" s="5"/>
      <c r="HIR29" s="5"/>
      <c r="HIS29" s="5"/>
      <c r="HIT29" s="5"/>
      <c r="HIU29" s="5"/>
      <c r="HIV29" s="5"/>
      <c r="HIW29" s="5"/>
      <c r="HIX29" s="5"/>
      <c r="HIY29" s="5"/>
      <c r="HIZ29" s="5"/>
      <c r="HJA29" s="5"/>
      <c r="HJB29" s="5"/>
      <c r="HJC29" s="5"/>
      <c r="HJD29" s="5"/>
      <c r="HJE29" s="5"/>
      <c r="HJF29" s="5"/>
      <c r="HJG29" s="5"/>
      <c r="HJH29" s="5"/>
      <c r="HJI29" s="5"/>
      <c r="HJJ29" s="5"/>
      <c r="HJK29" s="5"/>
      <c r="HJL29" s="5"/>
      <c r="HJM29" s="5"/>
      <c r="HJN29" s="5"/>
      <c r="HJO29" s="5"/>
      <c r="HJP29" s="5"/>
      <c r="HJQ29" s="5"/>
      <c r="HJR29" s="5"/>
      <c r="HJS29" s="5"/>
      <c r="HJT29" s="5"/>
      <c r="HJU29" s="5"/>
      <c r="HJV29" s="5"/>
      <c r="HJW29" s="5"/>
      <c r="HJX29" s="5"/>
      <c r="HJY29" s="5"/>
      <c r="HJZ29" s="5"/>
      <c r="HKA29" s="5"/>
      <c r="HKB29" s="5"/>
      <c r="HKC29" s="5"/>
      <c r="HKD29" s="5"/>
      <c r="HKE29" s="5"/>
      <c r="HKF29" s="5"/>
      <c r="HKG29" s="5"/>
      <c r="HKH29" s="5"/>
      <c r="HKI29" s="5"/>
      <c r="HKJ29" s="5"/>
      <c r="HKK29" s="5"/>
      <c r="HKL29" s="5"/>
      <c r="HKM29" s="5"/>
      <c r="HKN29" s="5"/>
      <c r="HKO29" s="5"/>
      <c r="HKP29" s="5"/>
      <c r="HKQ29" s="5"/>
      <c r="HKR29" s="5"/>
      <c r="HKS29" s="5"/>
      <c r="HKT29" s="5"/>
      <c r="HKU29" s="5"/>
      <c r="HKV29" s="5"/>
      <c r="HKW29" s="5"/>
      <c r="HKX29" s="5"/>
      <c r="HKY29" s="5"/>
      <c r="HKZ29" s="5"/>
      <c r="HLA29" s="5"/>
      <c r="HLB29" s="5"/>
      <c r="HLC29" s="5"/>
      <c r="HLD29" s="5"/>
      <c r="HLE29" s="5"/>
      <c r="HLF29" s="5"/>
      <c r="HLG29" s="5"/>
      <c r="HLH29" s="5"/>
      <c r="HLI29" s="5"/>
      <c r="HLJ29" s="5"/>
      <c r="HLK29" s="5"/>
      <c r="HLL29" s="5"/>
      <c r="HLM29" s="5"/>
      <c r="HLN29" s="5"/>
      <c r="HLO29" s="5"/>
      <c r="HLP29" s="5"/>
      <c r="HLQ29" s="5"/>
      <c r="HLR29" s="5"/>
      <c r="HLS29" s="5"/>
      <c r="HLT29" s="5"/>
      <c r="HLU29" s="5"/>
      <c r="HLV29" s="5"/>
      <c r="HLW29" s="5"/>
      <c r="HLX29" s="5"/>
      <c r="HLY29" s="5"/>
      <c r="HLZ29" s="5"/>
      <c r="HMA29" s="5"/>
      <c r="HMB29" s="5"/>
      <c r="HMC29" s="5"/>
      <c r="HMD29" s="5"/>
      <c r="HME29" s="5"/>
      <c r="HMF29" s="5"/>
      <c r="HMG29" s="5"/>
      <c r="HMH29" s="5"/>
      <c r="HMI29" s="5"/>
      <c r="HMJ29" s="5"/>
      <c r="HMK29" s="5"/>
      <c r="HML29" s="5"/>
      <c r="HMM29" s="5"/>
      <c r="HMN29" s="5"/>
      <c r="HMO29" s="5"/>
      <c r="HMP29" s="5"/>
      <c r="HMQ29" s="5"/>
      <c r="HMR29" s="5"/>
      <c r="HMS29" s="5"/>
      <c r="HMT29" s="5"/>
      <c r="HMU29" s="5"/>
      <c r="HMV29" s="5"/>
      <c r="HMW29" s="5"/>
      <c r="HMX29" s="5"/>
      <c r="HMY29" s="5"/>
      <c r="HMZ29" s="5"/>
      <c r="HNA29" s="5"/>
      <c r="HNB29" s="5"/>
      <c r="HNC29" s="5"/>
      <c r="HND29" s="5"/>
      <c r="HNE29" s="5"/>
      <c r="HNF29" s="5"/>
      <c r="HNG29" s="5"/>
      <c r="HNH29" s="5"/>
      <c r="HNI29" s="5"/>
      <c r="HNJ29" s="5"/>
      <c r="HNK29" s="5"/>
      <c r="HNL29" s="5"/>
      <c r="HNM29" s="5"/>
      <c r="HNN29" s="5"/>
      <c r="HNO29" s="5"/>
      <c r="HNP29" s="5"/>
      <c r="HNQ29" s="5"/>
      <c r="HNR29" s="5"/>
      <c r="HNS29" s="5"/>
      <c r="HNT29" s="5"/>
      <c r="HNU29" s="5"/>
      <c r="HNV29" s="5"/>
      <c r="HNW29" s="5"/>
      <c r="HNX29" s="5"/>
      <c r="HNY29" s="5"/>
      <c r="HNZ29" s="5"/>
      <c r="HOA29" s="5"/>
      <c r="HOB29" s="5"/>
      <c r="HOC29" s="5"/>
      <c r="HOD29" s="5"/>
      <c r="HOE29" s="5"/>
      <c r="HOF29" s="5"/>
      <c r="HOG29" s="5"/>
      <c r="HOH29" s="5"/>
      <c r="HOI29" s="5"/>
      <c r="HOJ29" s="5"/>
      <c r="HOK29" s="5"/>
      <c r="HOL29" s="5"/>
      <c r="HOM29" s="5"/>
      <c r="HON29" s="5"/>
      <c r="HOO29" s="5"/>
      <c r="HOP29" s="5"/>
      <c r="HOQ29" s="5"/>
      <c r="HOR29" s="5"/>
      <c r="HOS29" s="5"/>
      <c r="HOT29" s="5"/>
      <c r="HOU29" s="5"/>
      <c r="HOV29" s="5"/>
      <c r="HOW29" s="5"/>
      <c r="HOX29" s="5"/>
      <c r="HOY29" s="5"/>
      <c r="HOZ29" s="5"/>
      <c r="HPA29" s="5"/>
      <c r="HPB29" s="5"/>
      <c r="HPC29" s="5"/>
      <c r="HPD29" s="5"/>
      <c r="HPE29" s="5"/>
      <c r="HPF29" s="5"/>
      <c r="HPG29" s="5"/>
      <c r="HPH29" s="5"/>
      <c r="HPI29" s="5"/>
      <c r="HPJ29" s="5"/>
      <c r="HPK29" s="5"/>
      <c r="HPL29" s="5"/>
      <c r="HPM29" s="5"/>
      <c r="HPN29" s="5"/>
      <c r="HPO29" s="5"/>
      <c r="HPP29" s="5"/>
      <c r="HPQ29" s="5"/>
      <c r="HPR29" s="5"/>
      <c r="HPS29" s="5"/>
      <c r="HPT29" s="5"/>
      <c r="HPU29" s="5"/>
      <c r="HPV29" s="5"/>
      <c r="HPW29" s="5"/>
      <c r="HPX29" s="5"/>
      <c r="HPY29" s="5"/>
      <c r="HPZ29" s="5"/>
      <c r="HQA29" s="5"/>
      <c r="HQB29" s="5"/>
      <c r="HQC29" s="5"/>
      <c r="HQD29" s="5"/>
      <c r="HQE29" s="5"/>
      <c r="HQF29" s="5"/>
      <c r="HQG29" s="5"/>
      <c r="HQH29" s="5"/>
      <c r="HQI29" s="5"/>
      <c r="HQJ29" s="5"/>
      <c r="HQK29" s="5"/>
      <c r="HQL29" s="5"/>
      <c r="HQM29" s="5"/>
      <c r="HQN29" s="5"/>
      <c r="HQO29" s="5"/>
      <c r="HQP29" s="5"/>
      <c r="HQQ29" s="5"/>
      <c r="HQR29" s="5"/>
      <c r="HQS29" s="5"/>
      <c r="HQT29" s="5"/>
      <c r="HQU29" s="5"/>
      <c r="HQV29" s="5"/>
      <c r="HQW29" s="5"/>
      <c r="HQX29" s="5"/>
      <c r="HQY29" s="5"/>
      <c r="HQZ29" s="5"/>
      <c r="HRA29" s="5"/>
      <c r="HRB29" s="5"/>
      <c r="HRC29" s="5"/>
      <c r="HRD29" s="5"/>
      <c r="HRE29" s="5"/>
      <c r="HRF29" s="5"/>
      <c r="HRG29" s="5"/>
      <c r="HRH29" s="5"/>
      <c r="HRI29" s="5"/>
      <c r="HRJ29" s="5"/>
      <c r="HRK29" s="5"/>
      <c r="HRL29" s="5"/>
      <c r="HRM29" s="5"/>
      <c r="HRN29" s="5"/>
      <c r="HRO29" s="5"/>
      <c r="HRP29" s="5"/>
      <c r="HRQ29" s="5"/>
      <c r="HRR29" s="5"/>
      <c r="HRS29" s="5"/>
      <c r="HRT29" s="5"/>
      <c r="HRU29" s="5"/>
      <c r="HRV29" s="5"/>
      <c r="HRW29" s="5"/>
      <c r="HRX29" s="5"/>
      <c r="HRY29" s="5"/>
      <c r="HRZ29" s="5"/>
      <c r="HSA29" s="5"/>
      <c r="HSB29" s="5"/>
      <c r="HSC29" s="5"/>
      <c r="HSD29" s="5"/>
      <c r="HSE29" s="5"/>
      <c r="HSF29" s="5"/>
      <c r="HSG29" s="5"/>
      <c r="HSH29" s="5"/>
      <c r="HSI29" s="5"/>
      <c r="HSJ29" s="5"/>
      <c r="HSK29" s="5"/>
      <c r="HSL29" s="5"/>
      <c r="HSM29" s="5"/>
      <c r="HSN29" s="5"/>
      <c r="HSO29" s="5"/>
      <c r="HSP29" s="5"/>
      <c r="HSQ29" s="5"/>
      <c r="HSR29" s="5"/>
      <c r="HSS29" s="5"/>
      <c r="HST29" s="5"/>
      <c r="HSU29" s="5"/>
      <c r="HSV29" s="5"/>
      <c r="HSW29" s="5"/>
      <c r="HSX29" s="5"/>
      <c r="HSY29" s="5"/>
      <c r="HSZ29" s="5"/>
      <c r="HTA29" s="5"/>
      <c r="HTB29" s="5"/>
      <c r="HTC29" s="5"/>
      <c r="HTD29" s="5"/>
      <c r="HTE29" s="5"/>
      <c r="HTF29" s="5"/>
      <c r="HTG29" s="5"/>
      <c r="HTH29" s="5"/>
      <c r="HTI29" s="5"/>
      <c r="HTJ29" s="5"/>
      <c r="HTK29" s="5"/>
      <c r="HTL29" s="5"/>
      <c r="HTM29" s="5"/>
      <c r="HTN29" s="5"/>
      <c r="HTO29" s="5"/>
      <c r="HTP29" s="5"/>
      <c r="HTQ29" s="5"/>
      <c r="HTR29" s="5"/>
      <c r="HTS29" s="5"/>
      <c r="HTT29" s="5"/>
      <c r="HTU29" s="5"/>
      <c r="HTV29" s="5"/>
      <c r="HTW29" s="5"/>
      <c r="HTX29" s="5"/>
      <c r="HTY29" s="5"/>
      <c r="HTZ29" s="5"/>
      <c r="HUA29" s="5"/>
      <c r="HUB29" s="5"/>
      <c r="HUC29" s="5"/>
      <c r="HUD29" s="5"/>
      <c r="HUE29" s="5"/>
      <c r="HUF29" s="5"/>
      <c r="HUG29" s="5"/>
      <c r="HUH29" s="5"/>
      <c r="HUI29" s="5"/>
      <c r="HUJ29" s="5"/>
      <c r="HUK29" s="5"/>
      <c r="HUL29" s="5"/>
      <c r="HUM29" s="5"/>
      <c r="HUN29" s="5"/>
      <c r="HUO29" s="5"/>
      <c r="HUP29" s="5"/>
      <c r="HUQ29" s="5"/>
      <c r="HUR29" s="5"/>
      <c r="HUS29" s="5"/>
      <c r="HUT29" s="5"/>
      <c r="HUU29" s="5"/>
      <c r="HUV29" s="5"/>
      <c r="HUW29" s="5"/>
      <c r="HUX29" s="5"/>
      <c r="HUY29" s="5"/>
      <c r="HUZ29" s="5"/>
      <c r="HVA29" s="5"/>
      <c r="HVB29" s="5"/>
      <c r="HVC29" s="5"/>
      <c r="HVD29" s="5"/>
      <c r="HVE29" s="5"/>
      <c r="HVF29" s="5"/>
      <c r="HVG29" s="5"/>
      <c r="HVH29" s="5"/>
      <c r="HVI29" s="5"/>
      <c r="HVJ29" s="5"/>
      <c r="HVK29" s="5"/>
      <c r="HVL29" s="5"/>
      <c r="HVM29" s="5"/>
      <c r="HVN29" s="5"/>
      <c r="HVO29" s="5"/>
      <c r="HVP29" s="5"/>
      <c r="HVQ29" s="5"/>
      <c r="HVR29" s="5"/>
      <c r="HVS29" s="5"/>
      <c r="HVT29" s="5"/>
      <c r="HVU29" s="5"/>
      <c r="HVV29" s="5"/>
      <c r="HVW29" s="5"/>
      <c r="HVX29" s="5"/>
      <c r="HVY29" s="5"/>
      <c r="HVZ29" s="5"/>
      <c r="HWA29" s="5"/>
      <c r="HWB29" s="5"/>
      <c r="HWC29" s="5"/>
      <c r="HWD29" s="5"/>
      <c r="HWE29" s="5"/>
      <c r="HWF29" s="5"/>
      <c r="HWG29" s="5"/>
      <c r="HWH29" s="5"/>
      <c r="HWI29" s="5"/>
      <c r="HWJ29" s="5"/>
      <c r="HWK29" s="5"/>
      <c r="HWL29" s="5"/>
      <c r="HWM29" s="5"/>
      <c r="HWN29" s="5"/>
      <c r="HWO29" s="5"/>
      <c r="HWP29" s="5"/>
      <c r="HWQ29" s="5"/>
      <c r="HWR29" s="5"/>
      <c r="HWS29" s="5"/>
      <c r="HWT29" s="5"/>
      <c r="HWU29" s="5"/>
      <c r="HWV29" s="5"/>
      <c r="HWW29" s="5"/>
      <c r="HWX29" s="5"/>
      <c r="HWY29" s="5"/>
      <c r="HWZ29" s="5"/>
      <c r="HXA29" s="5"/>
      <c r="HXB29" s="5"/>
      <c r="HXC29" s="5"/>
      <c r="HXD29" s="5"/>
      <c r="HXE29" s="5"/>
      <c r="HXF29" s="5"/>
      <c r="HXG29" s="5"/>
      <c r="HXH29" s="5"/>
      <c r="HXI29" s="5"/>
      <c r="HXJ29" s="5"/>
      <c r="HXK29" s="5"/>
      <c r="HXL29" s="5"/>
      <c r="HXM29" s="5"/>
      <c r="HXN29" s="5"/>
      <c r="HXO29" s="5"/>
      <c r="HXP29" s="5"/>
      <c r="HXQ29" s="5"/>
      <c r="HXR29" s="5"/>
      <c r="HXS29" s="5"/>
      <c r="HXT29" s="5"/>
      <c r="HXU29" s="5"/>
      <c r="HXV29" s="5"/>
      <c r="HXW29" s="5"/>
      <c r="HXX29" s="5"/>
      <c r="HXY29" s="5"/>
      <c r="HXZ29" s="5"/>
      <c r="HYA29" s="5"/>
      <c r="HYB29" s="5"/>
      <c r="HYC29" s="5"/>
      <c r="HYD29" s="5"/>
      <c r="HYE29" s="5"/>
      <c r="HYF29" s="5"/>
      <c r="HYG29" s="5"/>
      <c r="HYH29" s="5"/>
      <c r="HYI29" s="5"/>
      <c r="HYJ29" s="5"/>
      <c r="HYK29" s="5"/>
      <c r="HYL29" s="5"/>
      <c r="HYM29" s="5"/>
      <c r="HYN29" s="5"/>
      <c r="HYO29" s="5"/>
      <c r="HYP29" s="5"/>
      <c r="HYQ29" s="5"/>
      <c r="HYR29" s="5"/>
      <c r="HYS29" s="5"/>
      <c r="HYT29" s="5"/>
      <c r="HYU29" s="5"/>
      <c r="HYV29" s="5"/>
      <c r="HYW29" s="5"/>
      <c r="HYX29" s="5"/>
      <c r="HYY29" s="5"/>
      <c r="HYZ29" s="5"/>
      <c r="HZA29" s="5"/>
      <c r="HZB29" s="5"/>
      <c r="HZC29" s="5"/>
      <c r="HZD29" s="5"/>
      <c r="HZE29" s="5"/>
      <c r="HZF29" s="5"/>
      <c r="HZG29" s="5"/>
      <c r="HZH29" s="5"/>
      <c r="HZI29" s="5"/>
      <c r="HZJ29" s="5"/>
      <c r="HZK29" s="5"/>
      <c r="HZL29" s="5"/>
      <c r="HZM29" s="5"/>
      <c r="HZN29" s="5"/>
      <c r="HZO29" s="5"/>
      <c r="HZP29" s="5"/>
      <c r="HZQ29" s="5"/>
      <c r="HZR29" s="5"/>
      <c r="HZS29" s="5"/>
      <c r="HZT29" s="5"/>
      <c r="HZU29" s="5"/>
      <c r="HZV29" s="5"/>
      <c r="HZW29" s="5"/>
      <c r="HZX29" s="5"/>
      <c r="HZY29" s="5"/>
      <c r="HZZ29" s="5"/>
      <c r="IAA29" s="5"/>
      <c r="IAB29" s="5"/>
      <c r="IAC29" s="5"/>
      <c r="IAD29" s="5"/>
      <c r="IAE29" s="5"/>
      <c r="IAF29" s="5"/>
      <c r="IAG29" s="5"/>
      <c r="IAH29" s="5"/>
      <c r="IAI29" s="5"/>
      <c r="IAJ29" s="5"/>
      <c r="IAK29" s="5"/>
      <c r="IAL29" s="5"/>
      <c r="IAM29" s="5"/>
      <c r="IAN29" s="5"/>
      <c r="IAO29" s="5"/>
      <c r="IAP29" s="5"/>
      <c r="IAQ29" s="5"/>
      <c r="IAR29" s="5"/>
      <c r="IAS29" s="5"/>
      <c r="IAT29" s="5"/>
      <c r="IAU29" s="5"/>
      <c r="IAV29" s="5"/>
      <c r="IAW29" s="5"/>
      <c r="IAX29" s="5"/>
      <c r="IAY29" s="5"/>
      <c r="IAZ29" s="5"/>
      <c r="IBA29" s="5"/>
      <c r="IBB29" s="5"/>
      <c r="IBC29" s="5"/>
      <c r="IBD29" s="5"/>
      <c r="IBE29" s="5"/>
      <c r="IBF29" s="5"/>
      <c r="IBG29" s="5"/>
      <c r="IBH29" s="5"/>
      <c r="IBI29" s="5"/>
      <c r="IBJ29" s="5"/>
      <c r="IBK29" s="5"/>
      <c r="IBL29" s="5"/>
      <c r="IBM29" s="5"/>
      <c r="IBN29" s="5"/>
      <c r="IBO29" s="5"/>
      <c r="IBP29" s="5"/>
      <c r="IBQ29" s="5"/>
      <c r="IBR29" s="5"/>
      <c r="IBS29" s="5"/>
      <c r="IBT29" s="5"/>
      <c r="IBU29" s="5"/>
      <c r="IBV29" s="5"/>
      <c r="IBW29" s="5"/>
      <c r="IBX29" s="5"/>
      <c r="IBY29" s="5"/>
      <c r="IBZ29" s="5"/>
      <c r="ICA29" s="5"/>
      <c r="ICB29" s="5"/>
      <c r="ICC29" s="5"/>
      <c r="ICD29" s="5"/>
      <c r="ICE29" s="5"/>
      <c r="ICF29" s="5"/>
      <c r="ICG29" s="5"/>
      <c r="ICH29" s="5"/>
      <c r="ICI29" s="5"/>
      <c r="ICJ29" s="5"/>
      <c r="ICK29" s="5"/>
      <c r="ICL29" s="5"/>
      <c r="ICM29" s="5"/>
      <c r="ICN29" s="5"/>
      <c r="ICO29" s="5"/>
      <c r="ICP29" s="5"/>
      <c r="ICQ29" s="5"/>
      <c r="ICR29" s="5"/>
      <c r="ICS29" s="5"/>
      <c r="ICT29" s="5"/>
      <c r="ICU29" s="5"/>
      <c r="ICV29" s="5"/>
      <c r="ICW29" s="5"/>
      <c r="ICX29" s="5"/>
      <c r="ICY29" s="5"/>
      <c r="ICZ29" s="5"/>
      <c r="IDA29" s="5"/>
      <c r="IDB29" s="5"/>
      <c r="IDC29" s="5"/>
      <c r="IDD29" s="5"/>
      <c r="IDE29" s="5"/>
      <c r="IDF29" s="5"/>
      <c r="IDG29" s="5"/>
      <c r="IDH29" s="5"/>
      <c r="IDI29" s="5"/>
      <c r="IDJ29" s="5"/>
      <c r="IDK29" s="5"/>
      <c r="IDL29" s="5"/>
      <c r="IDM29" s="5"/>
      <c r="IDN29" s="5"/>
      <c r="IDO29" s="5"/>
      <c r="IDP29" s="5"/>
      <c r="IDQ29" s="5"/>
      <c r="IDR29" s="5"/>
      <c r="IDS29" s="5"/>
      <c r="IDT29" s="5"/>
      <c r="IDU29" s="5"/>
      <c r="IDV29" s="5"/>
      <c r="IDW29" s="5"/>
      <c r="IDX29" s="5"/>
      <c r="IDY29" s="5"/>
      <c r="IDZ29" s="5"/>
      <c r="IEA29" s="5"/>
      <c r="IEB29" s="5"/>
      <c r="IEC29" s="5"/>
      <c r="IED29" s="5"/>
      <c r="IEE29" s="5"/>
      <c r="IEF29" s="5"/>
      <c r="IEG29" s="5"/>
      <c r="IEH29" s="5"/>
      <c r="IEI29" s="5"/>
      <c r="IEJ29" s="5"/>
      <c r="IEK29" s="5"/>
      <c r="IEL29" s="5"/>
      <c r="IEM29" s="5"/>
      <c r="IEN29" s="5"/>
      <c r="IEO29" s="5"/>
      <c r="IEP29" s="5"/>
      <c r="IEQ29" s="5"/>
      <c r="IER29" s="5"/>
      <c r="IES29" s="5"/>
      <c r="IET29" s="5"/>
      <c r="IEU29" s="5"/>
      <c r="IEV29" s="5"/>
      <c r="IEW29" s="5"/>
      <c r="IEX29" s="5"/>
      <c r="IEY29" s="5"/>
      <c r="IEZ29" s="5"/>
      <c r="IFA29" s="5"/>
      <c r="IFB29" s="5"/>
      <c r="IFC29" s="5"/>
      <c r="IFD29" s="5"/>
      <c r="IFE29" s="5"/>
      <c r="IFF29" s="5"/>
      <c r="IFG29" s="5"/>
      <c r="IFH29" s="5"/>
      <c r="IFI29" s="5"/>
      <c r="IFJ29" s="5"/>
      <c r="IFK29" s="5"/>
      <c r="IFL29" s="5"/>
      <c r="IFM29" s="5"/>
      <c r="IFN29" s="5"/>
      <c r="IFO29" s="5"/>
      <c r="IFP29" s="5"/>
      <c r="IFQ29" s="5"/>
      <c r="IFR29" s="5"/>
      <c r="IFS29" s="5"/>
      <c r="IFT29" s="5"/>
      <c r="IFU29" s="5"/>
      <c r="IFV29" s="5"/>
      <c r="IFW29" s="5"/>
      <c r="IFX29" s="5"/>
      <c r="IFY29" s="5"/>
      <c r="IFZ29" s="5"/>
      <c r="IGA29" s="5"/>
      <c r="IGB29" s="5"/>
      <c r="IGC29" s="5"/>
      <c r="IGD29" s="5"/>
      <c r="IGE29" s="5"/>
      <c r="IGF29" s="5"/>
      <c r="IGG29" s="5"/>
      <c r="IGH29" s="5"/>
      <c r="IGI29" s="5"/>
      <c r="IGJ29" s="5"/>
      <c r="IGK29" s="5"/>
      <c r="IGL29" s="5"/>
      <c r="IGM29" s="5"/>
      <c r="IGN29" s="5"/>
      <c r="IGO29" s="5"/>
      <c r="IGP29" s="5"/>
      <c r="IGQ29" s="5"/>
      <c r="IGR29" s="5"/>
      <c r="IGS29" s="5"/>
      <c r="IGT29" s="5"/>
      <c r="IGU29" s="5"/>
      <c r="IGV29" s="5"/>
      <c r="IGW29" s="5"/>
      <c r="IGX29" s="5"/>
      <c r="IGY29" s="5"/>
      <c r="IGZ29" s="5"/>
      <c r="IHA29" s="5"/>
      <c r="IHB29" s="5"/>
      <c r="IHC29" s="5"/>
      <c r="IHD29" s="5"/>
      <c r="IHE29" s="5"/>
      <c r="IHF29" s="5"/>
      <c r="IHG29" s="5"/>
      <c r="IHH29" s="5"/>
      <c r="IHI29" s="5"/>
      <c r="IHJ29" s="5"/>
      <c r="IHK29" s="5"/>
      <c r="IHL29" s="5"/>
      <c r="IHM29" s="5"/>
      <c r="IHN29" s="5"/>
      <c r="IHO29" s="5"/>
      <c r="IHP29" s="5"/>
      <c r="IHQ29" s="5"/>
      <c r="IHR29" s="5"/>
      <c r="IHS29" s="5"/>
      <c r="IHT29" s="5"/>
      <c r="IHU29" s="5"/>
      <c r="IHV29" s="5"/>
      <c r="IHW29" s="5"/>
      <c r="IHX29" s="5"/>
      <c r="IHY29" s="5"/>
      <c r="IHZ29" s="5"/>
      <c r="IIA29" s="5"/>
      <c r="IIB29" s="5"/>
      <c r="IIC29" s="5"/>
      <c r="IID29" s="5"/>
      <c r="IIE29" s="5"/>
      <c r="IIF29" s="5"/>
      <c r="IIG29" s="5"/>
      <c r="IIH29" s="5"/>
      <c r="III29" s="5"/>
      <c r="IIJ29" s="5"/>
      <c r="IIK29" s="5"/>
      <c r="IIL29" s="5"/>
      <c r="IIM29" s="5"/>
      <c r="IIN29" s="5"/>
      <c r="IIO29" s="5"/>
      <c r="IIP29" s="5"/>
      <c r="IIQ29" s="5"/>
      <c r="IIR29" s="5"/>
      <c r="IIS29" s="5"/>
      <c r="IIT29" s="5"/>
      <c r="IIU29" s="5"/>
      <c r="IIV29" s="5"/>
      <c r="IIW29" s="5"/>
      <c r="IIX29" s="5"/>
      <c r="IIY29" s="5"/>
      <c r="IIZ29" s="5"/>
      <c r="IJA29" s="5"/>
      <c r="IJB29" s="5"/>
      <c r="IJC29" s="5"/>
      <c r="IJD29" s="5"/>
      <c r="IJE29" s="5"/>
      <c r="IJF29" s="5"/>
      <c r="IJG29" s="5"/>
      <c r="IJH29" s="5"/>
      <c r="IJI29" s="5"/>
      <c r="IJJ29" s="5"/>
      <c r="IJK29" s="5"/>
      <c r="IJL29" s="5"/>
      <c r="IJM29" s="5"/>
      <c r="IJN29" s="5"/>
      <c r="IJO29" s="5"/>
      <c r="IJP29" s="5"/>
      <c r="IJQ29" s="5"/>
      <c r="IJR29" s="5"/>
      <c r="IJS29" s="5"/>
      <c r="IJT29" s="5"/>
      <c r="IJU29" s="5"/>
      <c r="IJV29" s="5"/>
      <c r="IJW29" s="5"/>
      <c r="IJX29" s="5"/>
      <c r="IJY29" s="5"/>
      <c r="IJZ29" s="5"/>
      <c r="IKA29" s="5"/>
      <c r="IKB29" s="5"/>
      <c r="IKC29" s="5"/>
      <c r="IKD29" s="5"/>
      <c r="IKE29" s="5"/>
      <c r="IKF29" s="5"/>
      <c r="IKG29" s="5"/>
      <c r="IKH29" s="5"/>
      <c r="IKI29" s="5"/>
      <c r="IKJ29" s="5"/>
      <c r="IKK29" s="5"/>
      <c r="IKL29" s="5"/>
      <c r="IKM29" s="5"/>
      <c r="IKN29" s="5"/>
      <c r="IKO29" s="5"/>
      <c r="IKP29" s="5"/>
      <c r="IKQ29" s="5"/>
      <c r="IKR29" s="5"/>
      <c r="IKS29" s="5"/>
      <c r="IKT29" s="5"/>
      <c r="IKU29" s="5"/>
      <c r="IKV29" s="5"/>
      <c r="IKW29" s="5"/>
      <c r="IKX29" s="5"/>
      <c r="IKY29" s="5"/>
      <c r="IKZ29" s="5"/>
      <c r="ILA29" s="5"/>
      <c r="ILB29" s="5"/>
      <c r="ILC29" s="5"/>
      <c r="ILD29" s="5"/>
      <c r="ILE29" s="5"/>
      <c r="ILF29" s="5"/>
      <c r="ILG29" s="5"/>
      <c r="ILH29" s="5"/>
      <c r="ILI29" s="5"/>
      <c r="ILJ29" s="5"/>
      <c r="ILK29" s="5"/>
      <c r="ILL29" s="5"/>
      <c r="ILM29" s="5"/>
      <c r="ILN29" s="5"/>
      <c r="ILO29" s="5"/>
      <c r="ILP29" s="5"/>
      <c r="ILQ29" s="5"/>
      <c r="ILR29" s="5"/>
      <c r="ILS29" s="5"/>
      <c r="ILT29" s="5"/>
      <c r="ILU29" s="5"/>
      <c r="ILV29" s="5"/>
      <c r="ILW29" s="5"/>
      <c r="ILX29" s="5"/>
      <c r="ILY29" s="5"/>
      <c r="ILZ29" s="5"/>
      <c r="IMA29" s="5"/>
      <c r="IMB29" s="5"/>
      <c r="IMC29" s="5"/>
      <c r="IMD29" s="5"/>
      <c r="IME29" s="5"/>
      <c r="IMF29" s="5"/>
      <c r="IMG29" s="5"/>
      <c r="IMH29" s="5"/>
      <c r="IMI29" s="5"/>
      <c r="IMJ29" s="5"/>
      <c r="IMK29" s="5"/>
      <c r="IML29" s="5"/>
      <c r="IMM29" s="5"/>
      <c r="IMN29" s="5"/>
      <c r="IMO29" s="5"/>
      <c r="IMP29" s="5"/>
      <c r="IMQ29" s="5"/>
      <c r="IMR29" s="5"/>
      <c r="IMS29" s="5"/>
      <c r="IMT29" s="5"/>
      <c r="IMU29" s="5"/>
      <c r="IMV29" s="5"/>
      <c r="IMW29" s="5"/>
      <c r="IMX29" s="5"/>
      <c r="IMY29" s="5"/>
      <c r="IMZ29" s="5"/>
      <c r="INA29" s="5"/>
      <c r="INB29" s="5"/>
      <c r="INC29" s="5"/>
      <c r="IND29" s="5"/>
      <c r="INE29" s="5"/>
      <c r="INF29" s="5"/>
      <c r="ING29" s="5"/>
      <c r="INH29" s="5"/>
      <c r="INI29" s="5"/>
      <c r="INJ29" s="5"/>
      <c r="INK29" s="5"/>
      <c r="INL29" s="5"/>
      <c r="INM29" s="5"/>
      <c r="INN29" s="5"/>
      <c r="INO29" s="5"/>
      <c r="INP29" s="5"/>
      <c r="INQ29" s="5"/>
      <c r="INR29" s="5"/>
      <c r="INS29" s="5"/>
      <c r="INT29" s="5"/>
      <c r="INU29" s="5"/>
      <c r="INV29" s="5"/>
      <c r="INW29" s="5"/>
      <c r="INX29" s="5"/>
      <c r="INY29" s="5"/>
      <c r="INZ29" s="5"/>
      <c r="IOA29" s="5"/>
      <c r="IOB29" s="5"/>
      <c r="IOC29" s="5"/>
      <c r="IOD29" s="5"/>
      <c r="IOE29" s="5"/>
      <c r="IOF29" s="5"/>
      <c r="IOG29" s="5"/>
      <c r="IOH29" s="5"/>
      <c r="IOI29" s="5"/>
      <c r="IOJ29" s="5"/>
      <c r="IOK29" s="5"/>
      <c r="IOL29" s="5"/>
      <c r="IOM29" s="5"/>
      <c r="ION29" s="5"/>
      <c r="IOO29" s="5"/>
      <c r="IOP29" s="5"/>
      <c r="IOQ29" s="5"/>
      <c r="IOR29" s="5"/>
      <c r="IOS29" s="5"/>
      <c r="IOT29" s="5"/>
      <c r="IOU29" s="5"/>
      <c r="IOV29" s="5"/>
      <c r="IOW29" s="5"/>
      <c r="IOX29" s="5"/>
      <c r="IOY29" s="5"/>
      <c r="IOZ29" s="5"/>
      <c r="IPA29" s="5"/>
      <c r="IPB29" s="5"/>
      <c r="IPC29" s="5"/>
      <c r="IPD29" s="5"/>
      <c r="IPE29" s="5"/>
      <c r="IPF29" s="5"/>
      <c r="IPG29" s="5"/>
      <c r="IPH29" s="5"/>
      <c r="IPI29" s="5"/>
      <c r="IPJ29" s="5"/>
      <c r="IPK29" s="5"/>
      <c r="IPL29" s="5"/>
      <c r="IPM29" s="5"/>
      <c r="IPN29" s="5"/>
      <c r="IPO29" s="5"/>
      <c r="IPP29" s="5"/>
      <c r="IPQ29" s="5"/>
      <c r="IPR29" s="5"/>
      <c r="IPS29" s="5"/>
      <c r="IPT29" s="5"/>
      <c r="IPU29" s="5"/>
      <c r="IPV29" s="5"/>
      <c r="IPW29" s="5"/>
      <c r="IPX29" s="5"/>
      <c r="IPY29" s="5"/>
      <c r="IPZ29" s="5"/>
      <c r="IQA29" s="5"/>
      <c r="IQB29" s="5"/>
      <c r="IQC29" s="5"/>
      <c r="IQD29" s="5"/>
      <c r="IQE29" s="5"/>
      <c r="IQF29" s="5"/>
      <c r="IQG29" s="5"/>
      <c r="IQH29" s="5"/>
      <c r="IQI29" s="5"/>
      <c r="IQJ29" s="5"/>
      <c r="IQK29" s="5"/>
      <c r="IQL29" s="5"/>
      <c r="IQM29" s="5"/>
      <c r="IQN29" s="5"/>
      <c r="IQO29" s="5"/>
      <c r="IQP29" s="5"/>
      <c r="IQQ29" s="5"/>
      <c r="IQR29" s="5"/>
      <c r="IQS29" s="5"/>
      <c r="IQT29" s="5"/>
      <c r="IQU29" s="5"/>
      <c r="IQV29" s="5"/>
      <c r="IQW29" s="5"/>
      <c r="IQX29" s="5"/>
      <c r="IQY29" s="5"/>
      <c r="IQZ29" s="5"/>
      <c r="IRA29" s="5"/>
      <c r="IRB29" s="5"/>
      <c r="IRC29" s="5"/>
      <c r="IRD29" s="5"/>
      <c r="IRE29" s="5"/>
      <c r="IRF29" s="5"/>
      <c r="IRG29" s="5"/>
      <c r="IRH29" s="5"/>
      <c r="IRI29" s="5"/>
      <c r="IRJ29" s="5"/>
      <c r="IRK29" s="5"/>
      <c r="IRL29" s="5"/>
      <c r="IRM29" s="5"/>
      <c r="IRN29" s="5"/>
      <c r="IRO29" s="5"/>
      <c r="IRP29" s="5"/>
      <c r="IRQ29" s="5"/>
      <c r="IRR29" s="5"/>
      <c r="IRS29" s="5"/>
      <c r="IRT29" s="5"/>
      <c r="IRU29" s="5"/>
      <c r="IRV29" s="5"/>
      <c r="IRW29" s="5"/>
      <c r="IRX29" s="5"/>
      <c r="IRY29" s="5"/>
      <c r="IRZ29" s="5"/>
      <c r="ISA29" s="5"/>
      <c r="ISB29" s="5"/>
      <c r="ISC29" s="5"/>
      <c r="ISD29" s="5"/>
      <c r="ISE29" s="5"/>
      <c r="ISF29" s="5"/>
      <c r="ISG29" s="5"/>
      <c r="ISH29" s="5"/>
      <c r="ISI29" s="5"/>
      <c r="ISJ29" s="5"/>
      <c r="ISK29" s="5"/>
      <c r="ISL29" s="5"/>
      <c r="ISM29" s="5"/>
      <c r="ISN29" s="5"/>
      <c r="ISO29" s="5"/>
      <c r="ISP29" s="5"/>
      <c r="ISQ29" s="5"/>
      <c r="ISR29" s="5"/>
      <c r="ISS29" s="5"/>
      <c r="IST29" s="5"/>
      <c r="ISU29" s="5"/>
      <c r="ISV29" s="5"/>
      <c r="ISW29" s="5"/>
      <c r="ISX29" s="5"/>
      <c r="ISY29" s="5"/>
      <c r="ISZ29" s="5"/>
      <c r="ITA29" s="5"/>
      <c r="ITB29" s="5"/>
      <c r="ITC29" s="5"/>
      <c r="ITD29" s="5"/>
      <c r="ITE29" s="5"/>
      <c r="ITF29" s="5"/>
      <c r="ITG29" s="5"/>
      <c r="ITH29" s="5"/>
      <c r="ITI29" s="5"/>
      <c r="ITJ29" s="5"/>
      <c r="ITK29" s="5"/>
      <c r="ITL29" s="5"/>
      <c r="ITM29" s="5"/>
      <c r="ITN29" s="5"/>
      <c r="ITO29" s="5"/>
      <c r="ITP29" s="5"/>
      <c r="ITQ29" s="5"/>
      <c r="ITR29" s="5"/>
      <c r="ITS29" s="5"/>
      <c r="ITT29" s="5"/>
      <c r="ITU29" s="5"/>
      <c r="ITV29" s="5"/>
      <c r="ITW29" s="5"/>
      <c r="ITX29" s="5"/>
      <c r="ITY29" s="5"/>
      <c r="ITZ29" s="5"/>
      <c r="IUA29" s="5"/>
      <c r="IUB29" s="5"/>
      <c r="IUC29" s="5"/>
      <c r="IUD29" s="5"/>
      <c r="IUE29" s="5"/>
      <c r="IUF29" s="5"/>
      <c r="IUG29" s="5"/>
      <c r="IUH29" s="5"/>
      <c r="IUI29" s="5"/>
      <c r="IUJ29" s="5"/>
      <c r="IUK29" s="5"/>
      <c r="IUL29" s="5"/>
      <c r="IUM29" s="5"/>
      <c r="IUN29" s="5"/>
      <c r="IUO29" s="5"/>
      <c r="IUP29" s="5"/>
      <c r="IUQ29" s="5"/>
      <c r="IUR29" s="5"/>
      <c r="IUS29" s="5"/>
      <c r="IUT29" s="5"/>
      <c r="IUU29" s="5"/>
      <c r="IUV29" s="5"/>
      <c r="IUW29" s="5"/>
      <c r="IUX29" s="5"/>
      <c r="IUY29" s="5"/>
      <c r="IUZ29" s="5"/>
      <c r="IVA29" s="5"/>
      <c r="IVB29" s="5"/>
      <c r="IVC29" s="5"/>
      <c r="IVD29" s="5"/>
      <c r="IVE29" s="5"/>
      <c r="IVF29" s="5"/>
      <c r="IVG29" s="5"/>
      <c r="IVH29" s="5"/>
      <c r="IVI29" s="5"/>
      <c r="IVJ29" s="5"/>
      <c r="IVK29" s="5"/>
      <c r="IVL29" s="5"/>
      <c r="IVM29" s="5"/>
      <c r="IVN29" s="5"/>
      <c r="IVO29" s="5"/>
      <c r="IVP29" s="5"/>
      <c r="IVQ29" s="5"/>
      <c r="IVR29" s="5"/>
      <c r="IVS29" s="5"/>
      <c r="IVT29" s="5"/>
      <c r="IVU29" s="5"/>
      <c r="IVV29" s="5"/>
      <c r="IVW29" s="5"/>
      <c r="IVX29" s="5"/>
      <c r="IVY29" s="5"/>
      <c r="IVZ29" s="5"/>
      <c r="IWA29" s="5"/>
      <c r="IWB29" s="5"/>
      <c r="IWC29" s="5"/>
      <c r="IWD29" s="5"/>
      <c r="IWE29" s="5"/>
      <c r="IWF29" s="5"/>
      <c r="IWG29" s="5"/>
      <c r="IWH29" s="5"/>
      <c r="IWI29" s="5"/>
      <c r="IWJ29" s="5"/>
      <c r="IWK29" s="5"/>
      <c r="IWL29" s="5"/>
      <c r="IWM29" s="5"/>
      <c r="IWN29" s="5"/>
      <c r="IWO29" s="5"/>
      <c r="IWP29" s="5"/>
      <c r="IWQ29" s="5"/>
      <c r="IWR29" s="5"/>
      <c r="IWS29" s="5"/>
      <c r="IWT29" s="5"/>
      <c r="IWU29" s="5"/>
      <c r="IWV29" s="5"/>
      <c r="IWW29" s="5"/>
      <c r="IWX29" s="5"/>
      <c r="IWY29" s="5"/>
      <c r="IWZ29" s="5"/>
      <c r="IXA29" s="5"/>
      <c r="IXB29" s="5"/>
      <c r="IXC29" s="5"/>
      <c r="IXD29" s="5"/>
      <c r="IXE29" s="5"/>
      <c r="IXF29" s="5"/>
      <c r="IXG29" s="5"/>
      <c r="IXH29" s="5"/>
      <c r="IXI29" s="5"/>
      <c r="IXJ29" s="5"/>
      <c r="IXK29" s="5"/>
      <c r="IXL29" s="5"/>
      <c r="IXM29" s="5"/>
      <c r="IXN29" s="5"/>
      <c r="IXO29" s="5"/>
      <c r="IXP29" s="5"/>
      <c r="IXQ29" s="5"/>
      <c r="IXR29" s="5"/>
      <c r="IXS29" s="5"/>
      <c r="IXT29" s="5"/>
      <c r="IXU29" s="5"/>
      <c r="IXV29" s="5"/>
      <c r="IXW29" s="5"/>
      <c r="IXX29" s="5"/>
      <c r="IXY29" s="5"/>
      <c r="IXZ29" s="5"/>
      <c r="IYA29" s="5"/>
      <c r="IYB29" s="5"/>
      <c r="IYC29" s="5"/>
      <c r="IYD29" s="5"/>
      <c r="IYE29" s="5"/>
      <c r="IYF29" s="5"/>
      <c r="IYG29" s="5"/>
      <c r="IYH29" s="5"/>
      <c r="IYI29" s="5"/>
      <c r="IYJ29" s="5"/>
      <c r="IYK29" s="5"/>
      <c r="IYL29" s="5"/>
      <c r="IYM29" s="5"/>
      <c r="IYN29" s="5"/>
      <c r="IYO29" s="5"/>
      <c r="IYP29" s="5"/>
      <c r="IYQ29" s="5"/>
      <c r="IYR29" s="5"/>
      <c r="IYS29" s="5"/>
      <c r="IYT29" s="5"/>
      <c r="IYU29" s="5"/>
      <c r="IYV29" s="5"/>
      <c r="IYW29" s="5"/>
      <c r="IYX29" s="5"/>
      <c r="IYY29" s="5"/>
      <c r="IYZ29" s="5"/>
      <c r="IZA29" s="5"/>
      <c r="IZB29" s="5"/>
      <c r="IZC29" s="5"/>
      <c r="IZD29" s="5"/>
      <c r="IZE29" s="5"/>
      <c r="IZF29" s="5"/>
      <c r="IZG29" s="5"/>
      <c r="IZH29" s="5"/>
      <c r="IZI29" s="5"/>
      <c r="IZJ29" s="5"/>
      <c r="IZK29" s="5"/>
      <c r="IZL29" s="5"/>
      <c r="IZM29" s="5"/>
      <c r="IZN29" s="5"/>
      <c r="IZO29" s="5"/>
      <c r="IZP29" s="5"/>
      <c r="IZQ29" s="5"/>
      <c r="IZR29" s="5"/>
      <c r="IZS29" s="5"/>
      <c r="IZT29" s="5"/>
      <c r="IZU29" s="5"/>
      <c r="IZV29" s="5"/>
      <c r="IZW29" s="5"/>
      <c r="IZX29" s="5"/>
      <c r="IZY29" s="5"/>
      <c r="IZZ29" s="5"/>
      <c r="JAA29" s="5"/>
      <c r="JAB29" s="5"/>
      <c r="JAC29" s="5"/>
      <c r="JAD29" s="5"/>
      <c r="JAE29" s="5"/>
      <c r="JAF29" s="5"/>
      <c r="JAG29" s="5"/>
      <c r="JAH29" s="5"/>
      <c r="JAI29" s="5"/>
      <c r="JAJ29" s="5"/>
      <c r="JAK29" s="5"/>
      <c r="JAL29" s="5"/>
      <c r="JAM29" s="5"/>
      <c r="JAN29" s="5"/>
      <c r="JAO29" s="5"/>
      <c r="JAP29" s="5"/>
      <c r="JAQ29" s="5"/>
      <c r="JAR29" s="5"/>
      <c r="JAS29" s="5"/>
      <c r="JAT29" s="5"/>
      <c r="JAU29" s="5"/>
      <c r="JAV29" s="5"/>
      <c r="JAW29" s="5"/>
      <c r="JAX29" s="5"/>
      <c r="JAY29" s="5"/>
      <c r="JAZ29" s="5"/>
      <c r="JBA29" s="5"/>
      <c r="JBB29" s="5"/>
      <c r="JBC29" s="5"/>
      <c r="JBD29" s="5"/>
      <c r="JBE29" s="5"/>
      <c r="JBF29" s="5"/>
      <c r="JBG29" s="5"/>
      <c r="JBH29" s="5"/>
      <c r="JBI29" s="5"/>
      <c r="JBJ29" s="5"/>
      <c r="JBK29" s="5"/>
      <c r="JBL29" s="5"/>
      <c r="JBM29" s="5"/>
      <c r="JBN29" s="5"/>
      <c r="JBO29" s="5"/>
      <c r="JBP29" s="5"/>
      <c r="JBQ29" s="5"/>
      <c r="JBR29" s="5"/>
      <c r="JBS29" s="5"/>
      <c r="JBT29" s="5"/>
      <c r="JBU29" s="5"/>
      <c r="JBV29" s="5"/>
      <c r="JBW29" s="5"/>
      <c r="JBX29" s="5"/>
      <c r="JBY29" s="5"/>
      <c r="JBZ29" s="5"/>
      <c r="JCA29" s="5"/>
      <c r="JCB29" s="5"/>
      <c r="JCC29" s="5"/>
      <c r="JCD29" s="5"/>
      <c r="JCE29" s="5"/>
      <c r="JCF29" s="5"/>
      <c r="JCG29" s="5"/>
      <c r="JCH29" s="5"/>
      <c r="JCI29" s="5"/>
      <c r="JCJ29" s="5"/>
      <c r="JCK29" s="5"/>
      <c r="JCL29" s="5"/>
      <c r="JCM29" s="5"/>
      <c r="JCN29" s="5"/>
      <c r="JCO29" s="5"/>
      <c r="JCP29" s="5"/>
      <c r="JCQ29" s="5"/>
      <c r="JCR29" s="5"/>
      <c r="JCS29" s="5"/>
      <c r="JCT29" s="5"/>
      <c r="JCU29" s="5"/>
      <c r="JCV29" s="5"/>
      <c r="JCW29" s="5"/>
      <c r="JCX29" s="5"/>
      <c r="JCY29" s="5"/>
      <c r="JCZ29" s="5"/>
      <c r="JDA29" s="5"/>
      <c r="JDB29" s="5"/>
      <c r="JDC29" s="5"/>
      <c r="JDD29" s="5"/>
      <c r="JDE29" s="5"/>
      <c r="JDF29" s="5"/>
      <c r="JDG29" s="5"/>
      <c r="JDH29" s="5"/>
      <c r="JDI29" s="5"/>
      <c r="JDJ29" s="5"/>
      <c r="JDK29" s="5"/>
      <c r="JDL29" s="5"/>
      <c r="JDM29" s="5"/>
      <c r="JDN29" s="5"/>
      <c r="JDO29" s="5"/>
      <c r="JDP29" s="5"/>
      <c r="JDQ29" s="5"/>
      <c r="JDR29" s="5"/>
      <c r="JDS29" s="5"/>
      <c r="JDT29" s="5"/>
      <c r="JDU29" s="5"/>
      <c r="JDV29" s="5"/>
      <c r="JDW29" s="5"/>
      <c r="JDX29" s="5"/>
      <c r="JDY29" s="5"/>
      <c r="JDZ29" s="5"/>
      <c r="JEA29" s="5"/>
      <c r="JEB29" s="5"/>
      <c r="JEC29" s="5"/>
      <c r="JED29" s="5"/>
      <c r="JEE29" s="5"/>
      <c r="JEF29" s="5"/>
      <c r="JEG29" s="5"/>
      <c r="JEH29" s="5"/>
      <c r="JEI29" s="5"/>
      <c r="JEJ29" s="5"/>
      <c r="JEK29" s="5"/>
      <c r="JEL29" s="5"/>
      <c r="JEM29" s="5"/>
      <c r="JEN29" s="5"/>
      <c r="JEO29" s="5"/>
      <c r="JEP29" s="5"/>
      <c r="JEQ29" s="5"/>
      <c r="JER29" s="5"/>
      <c r="JES29" s="5"/>
      <c r="JET29" s="5"/>
      <c r="JEU29" s="5"/>
      <c r="JEV29" s="5"/>
      <c r="JEW29" s="5"/>
      <c r="JEX29" s="5"/>
      <c r="JEY29" s="5"/>
      <c r="JEZ29" s="5"/>
      <c r="JFA29" s="5"/>
      <c r="JFB29" s="5"/>
      <c r="JFC29" s="5"/>
      <c r="JFD29" s="5"/>
      <c r="JFE29" s="5"/>
      <c r="JFF29" s="5"/>
      <c r="JFG29" s="5"/>
      <c r="JFH29" s="5"/>
      <c r="JFI29" s="5"/>
      <c r="JFJ29" s="5"/>
      <c r="JFK29" s="5"/>
      <c r="JFL29" s="5"/>
      <c r="JFM29" s="5"/>
      <c r="JFN29" s="5"/>
      <c r="JFO29" s="5"/>
      <c r="JFP29" s="5"/>
      <c r="JFQ29" s="5"/>
      <c r="JFR29" s="5"/>
      <c r="JFS29" s="5"/>
      <c r="JFT29" s="5"/>
      <c r="JFU29" s="5"/>
      <c r="JFV29" s="5"/>
      <c r="JFW29" s="5"/>
      <c r="JFX29" s="5"/>
      <c r="JFY29" s="5"/>
      <c r="JFZ29" s="5"/>
      <c r="JGA29" s="5"/>
      <c r="JGB29" s="5"/>
      <c r="JGC29" s="5"/>
      <c r="JGD29" s="5"/>
      <c r="JGE29" s="5"/>
      <c r="JGF29" s="5"/>
      <c r="JGG29" s="5"/>
      <c r="JGH29" s="5"/>
      <c r="JGI29" s="5"/>
      <c r="JGJ29" s="5"/>
      <c r="JGK29" s="5"/>
      <c r="JGL29" s="5"/>
      <c r="JGM29" s="5"/>
      <c r="JGN29" s="5"/>
      <c r="JGO29" s="5"/>
      <c r="JGP29" s="5"/>
      <c r="JGQ29" s="5"/>
      <c r="JGR29" s="5"/>
      <c r="JGS29" s="5"/>
      <c r="JGT29" s="5"/>
      <c r="JGU29" s="5"/>
      <c r="JGV29" s="5"/>
      <c r="JGW29" s="5"/>
      <c r="JGX29" s="5"/>
      <c r="JGY29" s="5"/>
      <c r="JGZ29" s="5"/>
      <c r="JHA29" s="5"/>
      <c r="JHB29" s="5"/>
      <c r="JHC29" s="5"/>
      <c r="JHD29" s="5"/>
      <c r="JHE29" s="5"/>
      <c r="JHF29" s="5"/>
      <c r="JHG29" s="5"/>
      <c r="JHH29" s="5"/>
      <c r="JHI29" s="5"/>
      <c r="JHJ29" s="5"/>
      <c r="JHK29" s="5"/>
      <c r="JHL29" s="5"/>
      <c r="JHM29" s="5"/>
      <c r="JHN29" s="5"/>
      <c r="JHO29" s="5"/>
      <c r="JHP29" s="5"/>
      <c r="JHQ29" s="5"/>
      <c r="JHR29" s="5"/>
      <c r="JHS29" s="5"/>
      <c r="JHT29" s="5"/>
      <c r="JHU29" s="5"/>
      <c r="JHV29" s="5"/>
      <c r="JHW29" s="5"/>
      <c r="JHX29" s="5"/>
      <c r="JHY29" s="5"/>
      <c r="JHZ29" s="5"/>
      <c r="JIA29" s="5"/>
      <c r="JIB29" s="5"/>
      <c r="JIC29" s="5"/>
      <c r="JID29" s="5"/>
      <c r="JIE29" s="5"/>
      <c r="JIF29" s="5"/>
      <c r="JIG29" s="5"/>
      <c r="JIH29" s="5"/>
      <c r="JII29" s="5"/>
      <c r="JIJ29" s="5"/>
      <c r="JIK29" s="5"/>
      <c r="JIL29" s="5"/>
      <c r="JIM29" s="5"/>
      <c r="JIN29" s="5"/>
      <c r="JIO29" s="5"/>
      <c r="JIP29" s="5"/>
      <c r="JIQ29" s="5"/>
      <c r="JIR29" s="5"/>
      <c r="JIS29" s="5"/>
      <c r="JIT29" s="5"/>
      <c r="JIU29" s="5"/>
      <c r="JIV29" s="5"/>
      <c r="JIW29" s="5"/>
      <c r="JIX29" s="5"/>
      <c r="JIY29" s="5"/>
      <c r="JIZ29" s="5"/>
      <c r="JJA29" s="5"/>
      <c r="JJB29" s="5"/>
      <c r="JJC29" s="5"/>
      <c r="JJD29" s="5"/>
      <c r="JJE29" s="5"/>
      <c r="JJF29" s="5"/>
      <c r="JJG29" s="5"/>
      <c r="JJH29" s="5"/>
      <c r="JJI29" s="5"/>
      <c r="JJJ29" s="5"/>
      <c r="JJK29" s="5"/>
      <c r="JJL29" s="5"/>
      <c r="JJM29" s="5"/>
      <c r="JJN29" s="5"/>
      <c r="JJO29" s="5"/>
      <c r="JJP29" s="5"/>
      <c r="JJQ29" s="5"/>
      <c r="JJR29" s="5"/>
      <c r="JJS29" s="5"/>
      <c r="JJT29" s="5"/>
      <c r="JJU29" s="5"/>
      <c r="JJV29" s="5"/>
      <c r="JJW29" s="5"/>
      <c r="JJX29" s="5"/>
      <c r="JJY29" s="5"/>
      <c r="JJZ29" s="5"/>
      <c r="JKA29" s="5"/>
      <c r="JKB29" s="5"/>
      <c r="JKC29" s="5"/>
      <c r="JKD29" s="5"/>
      <c r="JKE29" s="5"/>
      <c r="JKF29" s="5"/>
      <c r="JKG29" s="5"/>
      <c r="JKH29" s="5"/>
      <c r="JKI29" s="5"/>
      <c r="JKJ29" s="5"/>
      <c r="JKK29" s="5"/>
      <c r="JKL29" s="5"/>
      <c r="JKM29" s="5"/>
      <c r="JKN29" s="5"/>
      <c r="JKO29" s="5"/>
      <c r="JKP29" s="5"/>
      <c r="JKQ29" s="5"/>
      <c r="JKR29" s="5"/>
      <c r="JKS29" s="5"/>
      <c r="JKT29" s="5"/>
      <c r="JKU29" s="5"/>
      <c r="JKV29" s="5"/>
      <c r="JKW29" s="5"/>
      <c r="JKX29" s="5"/>
      <c r="JKY29" s="5"/>
      <c r="JKZ29" s="5"/>
      <c r="JLA29" s="5"/>
      <c r="JLB29" s="5"/>
      <c r="JLC29" s="5"/>
      <c r="JLD29" s="5"/>
      <c r="JLE29" s="5"/>
      <c r="JLF29" s="5"/>
      <c r="JLG29" s="5"/>
      <c r="JLH29" s="5"/>
      <c r="JLI29" s="5"/>
      <c r="JLJ29" s="5"/>
      <c r="JLK29" s="5"/>
      <c r="JLL29" s="5"/>
      <c r="JLM29" s="5"/>
      <c r="JLN29" s="5"/>
      <c r="JLO29" s="5"/>
      <c r="JLP29" s="5"/>
      <c r="JLQ29" s="5"/>
      <c r="JLR29" s="5"/>
      <c r="JLS29" s="5"/>
      <c r="JLT29" s="5"/>
      <c r="JLU29" s="5"/>
      <c r="JLV29" s="5"/>
      <c r="JLW29" s="5"/>
      <c r="JLX29" s="5"/>
      <c r="JLY29" s="5"/>
      <c r="JLZ29" s="5"/>
      <c r="JMA29" s="5"/>
      <c r="JMB29" s="5"/>
      <c r="JMC29" s="5"/>
      <c r="JMD29" s="5"/>
      <c r="JME29" s="5"/>
      <c r="JMF29" s="5"/>
      <c r="JMG29" s="5"/>
      <c r="JMH29" s="5"/>
      <c r="JMI29" s="5"/>
      <c r="JMJ29" s="5"/>
      <c r="JMK29" s="5"/>
      <c r="JML29" s="5"/>
      <c r="JMM29" s="5"/>
      <c r="JMN29" s="5"/>
      <c r="JMO29" s="5"/>
      <c r="JMP29" s="5"/>
      <c r="JMQ29" s="5"/>
      <c r="JMR29" s="5"/>
      <c r="JMS29" s="5"/>
      <c r="JMT29" s="5"/>
      <c r="JMU29" s="5"/>
      <c r="JMV29" s="5"/>
      <c r="JMW29" s="5"/>
      <c r="JMX29" s="5"/>
      <c r="JMY29" s="5"/>
      <c r="JMZ29" s="5"/>
      <c r="JNA29" s="5"/>
      <c r="JNB29" s="5"/>
      <c r="JNC29" s="5"/>
      <c r="JND29" s="5"/>
      <c r="JNE29" s="5"/>
      <c r="JNF29" s="5"/>
      <c r="JNG29" s="5"/>
      <c r="JNH29" s="5"/>
      <c r="JNI29" s="5"/>
      <c r="JNJ29" s="5"/>
      <c r="JNK29" s="5"/>
      <c r="JNL29" s="5"/>
      <c r="JNM29" s="5"/>
      <c r="JNN29" s="5"/>
      <c r="JNO29" s="5"/>
      <c r="JNP29" s="5"/>
      <c r="JNQ29" s="5"/>
      <c r="JNR29" s="5"/>
      <c r="JNS29" s="5"/>
      <c r="JNT29" s="5"/>
      <c r="JNU29" s="5"/>
      <c r="JNV29" s="5"/>
      <c r="JNW29" s="5"/>
      <c r="JNX29" s="5"/>
      <c r="JNY29" s="5"/>
      <c r="JNZ29" s="5"/>
      <c r="JOA29" s="5"/>
      <c r="JOB29" s="5"/>
      <c r="JOC29" s="5"/>
      <c r="JOD29" s="5"/>
      <c r="JOE29" s="5"/>
      <c r="JOF29" s="5"/>
      <c r="JOG29" s="5"/>
      <c r="JOH29" s="5"/>
      <c r="JOI29" s="5"/>
      <c r="JOJ29" s="5"/>
      <c r="JOK29" s="5"/>
      <c r="JOL29" s="5"/>
      <c r="JOM29" s="5"/>
      <c r="JON29" s="5"/>
      <c r="JOO29" s="5"/>
      <c r="JOP29" s="5"/>
      <c r="JOQ29" s="5"/>
      <c r="JOR29" s="5"/>
      <c r="JOS29" s="5"/>
      <c r="JOT29" s="5"/>
      <c r="JOU29" s="5"/>
      <c r="JOV29" s="5"/>
      <c r="JOW29" s="5"/>
      <c r="JOX29" s="5"/>
      <c r="JOY29" s="5"/>
      <c r="JOZ29" s="5"/>
      <c r="JPA29" s="5"/>
      <c r="JPB29" s="5"/>
      <c r="JPC29" s="5"/>
      <c r="JPD29" s="5"/>
      <c r="JPE29" s="5"/>
      <c r="JPF29" s="5"/>
      <c r="JPG29" s="5"/>
      <c r="JPH29" s="5"/>
      <c r="JPI29" s="5"/>
      <c r="JPJ29" s="5"/>
      <c r="JPK29" s="5"/>
      <c r="JPL29" s="5"/>
      <c r="JPM29" s="5"/>
      <c r="JPN29" s="5"/>
      <c r="JPO29" s="5"/>
      <c r="JPP29" s="5"/>
      <c r="JPQ29" s="5"/>
      <c r="JPR29" s="5"/>
      <c r="JPS29" s="5"/>
      <c r="JPT29" s="5"/>
      <c r="JPU29" s="5"/>
      <c r="JPV29" s="5"/>
      <c r="JPW29" s="5"/>
      <c r="JPX29" s="5"/>
      <c r="JPY29" s="5"/>
      <c r="JPZ29" s="5"/>
      <c r="JQA29" s="5"/>
      <c r="JQB29" s="5"/>
      <c r="JQC29" s="5"/>
      <c r="JQD29" s="5"/>
      <c r="JQE29" s="5"/>
      <c r="JQF29" s="5"/>
      <c r="JQG29" s="5"/>
      <c r="JQH29" s="5"/>
      <c r="JQI29" s="5"/>
      <c r="JQJ29" s="5"/>
      <c r="JQK29" s="5"/>
      <c r="JQL29" s="5"/>
      <c r="JQM29" s="5"/>
      <c r="JQN29" s="5"/>
      <c r="JQO29" s="5"/>
      <c r="JQP29" s="5"/>
      <c r="JQQ29" s="5"/>
      <c r="JQR29" s="5"/>
      <c r="JQS29" s="5"/>
      <c r="JQT29" s="5"/>
      <c r="JQU29" s="5"/>
      <c r="JQV29" s="5"/>
      <c r="JQW29" s="5"/>
      <c r="JQX29" s="5"/>
      <c r="JQY29" s="5"/>
      <c r="JQZ29" s="5"/>
      <c r="JRA29" s="5"/>
      <c r="JRB29" s="5"/>
      <c r="JRC29" s="5"/>
      <c r="JRD29" s="5"/>
      <c r="JRE29" s="5"/>
      <c r="JRF29" s="5"/>
      <c r="JRG29" s="5"/>
      <c r="JRH29" s="5"/>
      <c r="JRI29" s="5"/>
      <c r="JRJ29" s="5"/>
      <c r="JRK29" s="5"/>
      <c r="JRL29" s="5"/>
      <c r="JRM29" s="5"/>
      <c r="JRN29" s="5"/>
      <c r="JRO29" s="5"/>
      <c r="JRP29" s="5"/>
      <c r="JRQ29" s="5"/>
      <c r="JRR29" s="5"/>
      <c r="JRS29" s="5"/>
      <c r="JRT29" s="5"/>
      <c r="JRU29" s="5"/>
      <c r="JRV29" s="5"/>
      <c r="JRW29" s="5"/>
      <c r="JRX29" s="5"/>
      <c r="JRY29" s="5"/>
      <c r="JRZ29" s="5"/>
      <c r="JSA29" s="5"/>
      <c r="JSB29" s="5"/>
      <c r="JSC29" s="5"/>
      <c r="JSD29" s="5"/>
      <c r="JSE29" s="5"/>
      <c r="JSF29" s="5"/>
      <c r="JSG29" s="5"/>
      <c r="JSH29" s="5"/>
      <c r="JSI29" s="5"/>
      <c r="JSJ29" s="5"/>
      <c r="JSK29" s="5"/>
      <c r="JSL29" s="5"/>
      <c r="JSM29" s="5"/>
      <c r="JSN29" s="5"/>
      <c r="JSO29" s="5"/>
      <c r="JSP29" s="5"/>
      <c r="JSQ29" s="5"/>
      <c r="JSR29" s="5"/>
      <c r="JSS29" s="5"/>
      <c r="JST29" s="5"/>
      <c r="JSU29" s="5"/>
      <c r="JSV29" s="5"/>
      <c r="JSW29" s="5"/>
      <c r="JSX29" s="5"/>
      <c r="JSY29" s="5"/>
      <c r="JSZ29" s="5"/>
      <c r="JTA29" s="5"/>
      <c r="JTB29" s="5"/>
      <c r="JTC29" s="5"/>
      <c r="JTD29" s="5"/>
      <c r="JTE29" s="5"/>
      <c r="JTF29" s="5"/>
      <c r="JTG29" s="5"/>
      <c r="JTH29" s="5"/>
      <c r="JTI29" s="5"/>
      <c r="JTJ29" s="5"/>
      <c r="JTK29" s="5"/>
      <c r="JTL29" s="5"/>
      <c r="JTM29" s="5"/>
      <c r="JTN29" s="5"/>
      <c r="JTO29" s="5"/>
      <c r="JTP29" s="5"/>
      <c r="JTQ29" s="5"/>
      <c r="JTR29" s="5"/>
      <c r="JTS29" s="5"/>
      <c r="JTT29" s="5"/>
      <c r="JTU29" s="5"/>
      <c r="JTV29" s="5"/>
      <c r="JTW29" s="5"/>
      <c r="JTX29" s="5"/>
      <c r="JTY29" s="5"/>
      <c r="JTZ29" s="5"/>
      <c r="JUA29" s="5"/>
      <c r="JUB29" s="5"/>
      <c r="JUC29" s="5"/>
      <c r="JUD29" s="5"/>
      <c r="JUE29" s="5"/>
      <c r="JUF29" s="5"/>
      <c r="JUG29" s="5"/>
      <c r="JUH29" s="5"/>
      <c r="JUI29" s="5"/>
      <c r="JUJ29" s="5"/>
      <c r="JUK29" s="5"/>
      <c r="JUL29" s="5"/>
      <c r="JUM29" s="5"/>
      <c r="JUN29" s="5"/>
      <c r="JUO29" s="5"/>
      <c r="JUP29" s="5"/>
      <c r="JUQ29" s="5"/>
      <c r="JUR29" s="5"/>
      <c r="JUS29" s="5"/>
      <c r="JUT29" s="5"/>
      <c r="JUU29" s="5"/>
      <c r="JUV29" s="5"/>
      <c r="JUW29" s="5"/>
      <c r="JUX29" s="5"/>
      <c r="JUY29" s="5"/>
      <c r="JUZ29" s="5"/>
      <c r="JVA29" s="5"/>
      <c r="JVB29" s="5"/>
      <c r="JVC29" s="5"/>
      <c r="JVD29" s="5"/>
      <c r="JVE29" s="5"/>
      <c r="JVF29" s="5"/>
      <c r="JVG29" s="5"/>
      <c r="JVH29" s="5"/>
      <c r="JVI29" s="5"/>
      <c r="JVJ29" s="5"/>
      <c r="JVK29" s="5"/>
      <c r="JVL29" s="5"/>
      <c r="JVM29" s="5"/>
      <c r="JVN29" s="5"/>
      <c r="JVO29" s="5"/>
      <c r="JVP29" s="5"/>
      <c r="JVQ29" s="5"/>
      <c r="JVR29" s="5"/>
      <c r="JVS29" s="5"/>
      <c r="JVT29" s="5"/>
      <c r="JVU29" s="5"/>
      <c r="JVV29" s="5"/>
      <c r="JVW29" s="5"/>
      <c r="JVX29" s="5"/>
      <c r="JVY29" s="5"/>
      <c r="JVZ29" s="5"/>
      <c r="JWA29" s="5"/>
      <c r="JWB29" s="5"/>
      <c r="JWC29" s="5"/>
      <c r="JWD29" s="5"/>
      <c r="JWE29" s="5"/>
      <c r="JWF29" s="5"/>
      <c r="JWG29" s="5"/>
      <c r="JWH29" s="5"/>
      <c r="JWI29" s="5"/>
      <c r="JWJ29" s="5"/>
      <c r="JWK29" s="5"/>
      <c r="JWL29" s="5"/>
      <c r="JWM29" s="5"/>
      <c r="JWN29" s="5"/>
      <c r="JWO29" s="5"/>
      <c r="JWP29" s="5"/>
      <c r="JWQ29" s="5"/>
      <c r="JWR29" s="5"/>
      <c r="JWS29" s="5"/>
      <c r="JWT29" s="5"/>
      <c r="JWU29" s="5"/>
      <c r="JWV29" s="5"/>
      <c r="JWW29" s="5"/>
      <c r="JWX29" s="5"/>
      <c r="JWY29" s="5"/>
      <c r="JWZ29" s="5"/>
      <c r="JXA29" s="5"/>
      <c r="JXB29" s="5"/>
      <c r="JXC29" s="5"/>
      <c r="JXD29" s="5"/>
      <c r="JXE29" s="5"/>
      <c r="JXF29" s="5"/>
      <c r="JXG29" s="5"/>
      <c r="JXH29" s="5"/>
      <c r="JXI29" s="5"/>
      <c r="JXJ29" s="5"/>
      <c r="JXK29" s="5"/>
      <c r="JXL29" s="5"/>
      <c r="JXM29" s="5"/>
      <c r="JXN29" s="5"/>
      <c r="JXO29" s="5"/>
      <c r="JXP29" s="5"/>
      <c r="JXQ29" s="5"/>
      <c r="JXR29" s="5"/>
      <c r="JXS29" s="5"/>
      <c r="JXT29" s="5"/>
      <c r="JXU29" s="5"/>
      <c r="JXV29" s="5"/>
      <c r="JXW29" s="5"/>
      <c r="JXX29" s="5"/>
      <c r="JXY29" s="5"/>
      <c r="JXZ29" s="5"/>
      <c r="JYA29" s="5"/>
      <c r="JYB29" s="5"/>
      <c r="JYC29" s="5"/>
      <c r="JYD29" s="5"/>
      <c r="JYE29" s="5"/>
      <c r="JYF29" s="5"/>
      <c r="JYG29" s="5"/>
      <c r="JYH29" s="5"/>
      <c r="JYI29" s="5"/>
      <c r="JYJ29" s="5"/>
      <c r="JYK29" s="5"/>
      <c r="JYL29" s="5"/>
      <c r="JYM29" s="5"/>
      <c r="JYN29" s="5"/>
      <c r="JYO29" s="5"/>
      <c r="JYP29" s="5"/>
      <c r="JYQ29" s="5"/>
      <c r="JYR29" s="5"/>
      <c r="JYS29" s="5"/>
      <c r="JYT29" s="5"/>
      <c r="JYU29" s="5"/>
      <c r="JYV29" s="5"/>
      <c r="JYW29" s="5"/>
      <c r="JYX29" s="5"/>
      <c r="JYY29" s="5"/>
      <c r="JYZ29" s="5"/>
      <c r="JZA29" s="5"/>
      <c r="JZB29" s="5"/>
      <c r="JZC29" s="5"/>
      <c r="JZD29" s="5"/>
      <c r="JZE29" s="5"/>
      <c r="JZF29" s="5"/>
      <c r="JZG29" s="5"/>
      <c r="JZH29" s="5"/>
      <c r="JZI29" s="5"/>
      <c r="JZJ29" s="5"/>
      <c r="JZK29" s="5"/>
      <c r="JZL29" s="5"/>
      <c r="JZM29" s="5"/>
      <c r="JZN29" s="5"/>
      <c r="JZO29" s="5"/>
      <c r="JZP29" s="5"/>
      <c r="JZQ29" s="5"/>
      <c r="JZR29" s="5"/>
      <c r="JZS29" s="5"/>
      <c r="JZT29" s="5"/>
      <c r="JZU29" s="5"/>
      <c r="JZV29" s="5"/>
      <c r="JZW29" s="5"/>
      <c r="JZX29" s="5"/>
      <c r="JZY29" s="5"/>
      <c r="JZZ29" s="5"/>
      <c r="KAA29" s="5"/>
      <c r="KAB29" s="5"/>
      <c r="KAC29" s="5"/>
      <c r="KAD29" s="5"/>
      <c r="KAE29" s="5"/>
      <c r="KAF29" s="5"/>
      <c r="KAG29" s="5"/>
      <c r="KAH29" s="5"/>
      <c r="KAI29" s="5"/>
      <c r="KAJ29" s="5"/>
      <c r="KAK29" s="5"/>
      <c r="KAL29" s="5"/>
      <c r="KAM29" s="5"/>
      <c r="KAN29" s="5"/>
      <c r="KAO29" s="5"/>
      <c r="KAP29" s="5"/>
      <c r="KAQ29" s="5"/>
      <c r="KAR29" s="5"/>
      <c r="KAS29" s="5"/>
      <c r="KAT29" s="5"/>
      <c r="KAU29" s="5"/>
      <c r="KAV29" s="5"/>
      <c r="KAW29" s="5"/>
      <c r="KAX29" s="5"/>
      <c r="KAY29" s="5"/>
      <c r="KAZ29" s="5"/>
      <c r="KBA29" s="5"/>
      <c r="KBB29" s="5"/>
      <c r="KBC29" s="5"/>
      <c r="KBD29" s="5"/>
      <c r="KBE29" s="5"/>
      <c r="KBF29" s="5"/>
      <c r="KBG29" s="5"/>
      <c r="KBH29" s="5"/>
      <c r="KBI29" s="5"/>
      <c r="KBJ29" s="5"/>
      <c r="KBK29" s="5"/>
      <c r="KBL29" s="5"/>
      <c r="KBM29" s="5"/>
      <c r="KBN29" s="5"/>
      <c r="KBO29" s="5"/>
      <c r="KBP29" s="5"/>
      <c r="KBQ29" s="5"/>
      <c r="KBR29" s="5"/>
      <c r="KBS29" s="5"/>
      <c r="KBT29" s="5"/>
      <c r="KBU29" s="5"/>
      <c r="KBV29" s="5"/>
      <c r="KBW29" s="5"/>
      <c r="KBX29" s="5"/>
      <c r="KBY29" s="5"/>
      <c r="KBZ29" s="5"/>
      <c r="KCA29" s="5"/>
      <c r="KCB29" s="5"/>
      <c r="KCC29" s="5"/>
      <c r="KCD29" s="5"/>
      <c r="KCE29" s="5"/>
      <c r="KCF29" s="5"/>
      <c r="KCG29" s="5"/>
      <c r="KCH29" s="5"/>
      <c r="KCI29" s="5"/>
      <c r="KCJ29" s="5"/>
      <c r="KCK29" s="5"/>
      <c r="KCL29" s="5"/>
      <c r="KCM29" s="5"/>
      <c r="KCN29" s="5"/>
      <c r="KCO29" s="5"/>
      <c r="KCP29" s="5"/>
      <c r="KCQ29" s="5"/>
      <c r="KCR29" s="5"/>
      <c r="KCS29" s="5"/>
      <c r="KCT29" s="5"/>
      <c r="KCU29" s="5"/>
      <c r="KCV29" s="5"/>
      <c r="KCW29" s="5"/>
      <c r="KCX29" s="5"/>
      <c r="KCY29" s="5"/>
      <c r="KCZ29" s="5"/>
      <c r="KDA29" s="5"/>
      <c r="KDB29" s="5"/>
      <c r="KDC29" s="5"/>
      <c r="KDD29" s="5"/>
      <c r="KDE29" s="5"/>
      <c r="KDF29" s="5"/>
      <c r="KDG29" s="5"/>
      <c r="KDH29" s="5"/>
      <c r="KDI29" s="5"/>
      <c r="KDJ29" s="5"/>
      <c r="KDK29" s="5"/>
      <c r="KDL29" s="5"/>
      <c r="KDM29" s="5"/>
      <c r="KDN29" s="5"/>
      <c r="KDO29" s="5"/>
      <c r="KDP29" s="5"/>
      <c r="KDQ29" s="5"/>
      <c r="KDR29" s="5"/>
      <c r="KDS29" s="5"/>
      <c r="KDT29" s="5"/>
      <c r="KDU29" s="5"/>
      <c r="KDV29" s="5"/>
      <c r="KDW29" s="5"/>
      <c r="KDX29" s="5"/>
      <c r="KDY29" s="5"/>
      <c r="KDZ29" s="5"/>
      <c r="KEA29" s="5"/>
      <c r="KEB29" s="5"/>
      <c r="KEC29" s="5"/>
      <c r="KED29" s="5"/>
      <c r="KEE29" s="5"/>
      <c r="KEF29" s="5"/>
      <c r="KEG29" s="5"/>
      <c r="KEH29" s="5"/>
      <c r="KEI29" s="5"/>
      <c r="KEJ29" s="5"/>
      <c r="KEK29" s="5"/>
      <c r="KEL29" s="5"/>
      <c r="KEM29" s="5"/>
      <c r="KEN29" s="5"/>
      <c r="KEO29" s="5"/>
      <c r="KEP29" s="5"/>
      <c r="KEQ29" s="5"/>
      <c r="KER29" s="5"/>
      <c r="KES29" s="5"/>
      <c r="KET29" s="5"/>
      <c r="KEU29" s="5"/>
      <c r="KEV29" s="5"/>
      <c r="KEW29" s="5"/>
      <c r="KEX29" s="5"/>
      <c r="KEY29" s="5"/>
      <c r="KEZ29" s="5"/>
      <c r="KFA29" s="5"/>
      <c r="KFB29" s="5"/>
      <c r="KFC29" s="5"/>
      <c r="KFD29" s="5"/>
      <c r="KFE29" s="5"/>
      <c r="KFF29" s="5"/>
      <c r="KFG29" s="5"/>
      <c r="KFH29" s="5"/>
      <c r="KFI29" s="5"/>
      <c r="KFJ29" s="5"/>
      <c r="KFK29" s="5"/>
      <c r="KFL29" s="5"/>
      <c r="KFM29" s="5"/>
      <c r="KFN29" s="5"/>
      <c r="KFO29" s="5"/>
      <c r="KFP29" s="5"/>
      <c r="KFQ29" s="5"/>
      <c r="KFR29" s="5"/>
      <c r="KFS29" s="5"/>
      <c r="KFT29" s="5"/>
      <c r="KFU29" s="5"/>
      <c r="KFV29" s="5"/>
      <c r="KFW29" s="5"/>
      <c r="KFX29" s="5"/>
      <c r="KFY29" s="5"/>
      <c r="KFZ29" s="5"/>
      <c r="KGA29" s="5"/>
      <c r="KGB29" s="5"/>
      <c r="KGC29" s="5"/>
      <c r="KGD29" s="5"/>
      <c r="KGE29" s="5"/>
      <c r="KGF29" s="5"/>
      <c r="KGG29" s="5"/>
      <c r="KGH29" s="5"/>
      <c r="KGI29" s="5"/>
      <c r="KGJ29" s="5"/>
      <c r="KGK29" s="5"/>
      <c r="KGL29" s="5"/>
      <c r="KGM29" s="5"/>
      <c r="KGN29" s="5"/>
      <c r="KGO29" s="5"/>
      <c r="KGP29" s="5"/>
      <c r="KGQ29" s="5"/>
      <c r="KGR29" s="5"/>
      <c r="KGS29" s="5"/>
      <c r="KGT29" s="5"/>
      <c r="KGU29" s="5"/>
      <c r="KGV29" s="5"/>
      <c r="KGW29" s="5"/>
      <c r="KGX29" s="5"/>
      <c r="KGY29" s="5"/>
      <c r="KGZ29" s="5"/>
      <c r="KHA29" s="5"/>
      <c r="KHB29" s="5"/>
      <c r="KHC29" s="5"/>
      <c r="KHD29" s="5"/>
      <c r="KHE29" s="5"/>
      <c r="KHF29" s="5"/>
      <c r="KHG29" s="5"/>
      <c r="KHH29" s="5"/>
      <c r="KHI29" s="5"/>
      <c r="KHJ29" s="5"/>
      <c r="KHK29" s="5"/>
      <c r="KHL29" s="5"/>
      <c r="KHM29" s="5"/>
      <c r="KHN29" s="5"/>
      <c r="KHO29" s="5"/>
      <c r="KHP29" s="5"/>
      <c r="KHQ29" s="5"/>
      <c r="KHR29" s="5"/>
      <c r="KHS29" s="5"/>
      <c r="KHT29" s="5"/>
      <c r="KHU29" s="5"/>
      <c r="KHV29" s="5"/>
      <c r="KHW29" s="5"/>
      <c r="KHX29" s="5"/>
      <c r="KHY29" s="5"/>
      <c r="KHZ29" s="5"/>
      <c r="KIA29" s="5"/>
      <c r="KIB29" s="5"/>
      <c r="KIC29" s="5"/>
      <c r="KID29" s="5"/>
      <c r="KIE29" s="5"/>
      <c r="KIF29" s="5"/>
      <c r="KIG29" s="5"/>
      <c r="KIH29" s="5"/>
      <c r="KII29" s="5"/>
      <c r="KIJ29" s="5"/>
      <c r="KIK29" s="5"/>
      <c r="KIL29" s="5"/>
      <c r="KIM29" s="5"/>
      <c r="KIN29" s="5"/>
      <c r="KIO29" s="5"/>
      <c r="KIP29" s="5"/>
      <c r="KIQ29" s="5"/>
      <c r="KIR29" s="5"/>
      <c r="KIS29" s="5"/>
      <c r="KIT29" s="5"/>
      <c r="KIU29" s="5"/>
      <c r="KIV29" s="5"/>
      <c r="KIW29" s="5"/>
      <c r="KIX29" s="5"/>
      <c r="KIY29" s="5"/>
      <c r="KIZ29" s="5"/>
      <c r="KJA29" s="5"/>
      <c r="KJB29" s="5"/>
      <c r="KJC29" s="5"/>
      <c r="KJD29" s="5"/>
      <c r="KJE29" s="5"/>
      <c r="KJF29" s="5"/>
      <c r="KJG29" s="5"/>
      <c r="KJH29" s="5"/>
      <c r="KJI29" s="5"/>
      <c r="KJJ29" s="5"/>
      <c r="KJK29" s="5"/>
      <c r="KJL29" s="5"/>
      <c r="KJM29" s="5"/>
      <c r="KJN29" s="5"/>
      <c r="KJO29" s="5"/>
      <c r="KJP29" s="5"/>
      <c r="KJQ29" s="5"/>
      <c r="KJR29" s="5"/>
      <c r="KJS29" s="5"/>
      <c r="KJT29" s="5"/>
      <c r="KJU29" s="5"/>
      <c r="KJV29" s="5"/>
      <c r="KJW29" s="5"/>
      <c r="KJX29" s="5"/>
      <c r="KJY29" s="5"/>
      <c r="KJZ29" s="5"/>
      <c r="KKA29" s="5"/>
      <c r="KKB29" s="5"/>
      <c r="KKC29" s="5"/>
      <c r="KKD29" s="5"/>
      <c r="KKE29" s="5"/>
      <c r="KKF29" s="5"/>
      <c r="KKG29" s="5"/>
      <c r="KKH29" s="5"/>
      <c r="KKI29" s="5"/>
      <c r="KKJ29" s="5"/>
      <c r="KKK29" s="5"/>
      <c r="KKL29" s="5"/>
      <c r="KKM29" s="5"/>
      <c r="KKN29" s="5"/>
      <c r="KKO29" s="5"/>
      <c r="KKP29" s="5"/>
      <c r="KKQ29" s="5"/>
      <c r="KKR29" s="5"/>
      <c r="KKS29" s="5"/>
      <c r="KKT29" s="5"/>
      <c r="KKU29" s="5"/>
      <c r="KKV29" s="5"/>
      <c r="KKW29" s="5"/>
      <c r="KKX29" s="5"/>
      <c r="KKY29" s="5"/>
      <c r="KKZ29" s="5"/>
      <c r="KLA29" s="5"/>
      <c r="KLB29" s="5"/>
      <c r="KLC29" s="5"/>
      <c r="KLD29" s="5"/>
      <c r="KLE29" s="5"/>
      <c r="KLF29" s="5"/>
      <c r="KLG29" s="5"/>
      <c r="KLH29" s="5"/>
      <c r="KLI29" s="5"/>
      <c r="KLJ29" s="5"/>
      <c r="KLK29" s="5"/>
      <c r="KLL29" s="5"/>
      <c r="KLM29" s="5"/>
      <c r="KLN29" s="5"/>
      <c r="KLO29" s="5"/>
      <c r="KLP29" s="5"/>
      <c r="KLQ29" s="5"/>
      <c r="KLR29" s="5"/>
      <c r="KLS29" s="5"/>
      <c r="KLT29" s="5"/>
      <c r="KLU29" s="5"/>
      <c r="KLV29" s="5"/>
      <c r="KLW29" s="5"/>
      <c r="KLX29" s="5"/>
      <c r="KLY29" s="5"/>
      <c r="KLZ29" s="5"/>
      <c r="KMA29" s="5"/>
      <c r="KMB29" s="5"/>
      <c r="KMC29" s="5"/>
      <c r="KMD29" s="5"/>
      <c r="KME29" s="5"/>
      <c r="KMF29" s="5"/>
      <c r="KMG29" s="5"/>
      <c r="KMH29" s="5"/>
      <c r="KMI29" s="5"/>
      <c r="KMJ29" s="5"/>
      <c r="KMK29" s="5"/>
      <c r="KML29" s="5"/>
      <c r="KMM29" s="5"/>
      <c r="KMN29" s="5"/>
      <c r="KMO29" s="5"/>
      <c r="KMP29" s="5"/>
      <c r="KMQ29" s="5"/>
      <c r="KMR29" s="5"/>
      <c r="KMS29" s="5"/>
      <c r="KMT29" s="5"/>
      <c r="KMU29" s="5"/>
      <c r="KMV29" s="5"/>
      <c r="KMW29" s="5"/>
      <c r="KMX29" s="5"/>
      <c r="KMY29" s="5"/>
      <c r="KMZ29" s="5"/>
      <c r="KNA29" s="5"/>
      <c r="KNB29" s="5"/>
      <c r="KNC29" s="5"/>
      <c r="KND29" s="5"/>
      <c r="KNE29" s="5"/>
      <c r="KNF29" s="5"/>
      <c r="KNG29" s="5"/>
      <c r="KNH29" s="5"/>
      <c r="KNI29" s="5"/>
      <c r="KNJ29" s="5"/>
      <c r="KNK29" s="5"/>
      <c r="KNL29" s="5"/>
      <c r="KNM29" s="5"/>
      <c r="KNN29" s="5"/>
      <c r="KNO29" s="5"/>
      <c r="KNP29" s="5"/>
      <c r="KNQ29" s="5"/>
      <c r="KNR29" s="5"/>
      <c r="KNS29" s="5"/>
      <c r="KNT29" s="5"/>
      <c r="KNU29" s="5"/>
      <c r="KNV29" s="5"/>
      <c r="KNW29" s="5"/>
      <c r="KNX29" s="5"/>
      <c r="KNY29" s="5"/>
      <c r="KNZ29" s="5"/>
      <c r="KOA29" s="5"/>
      <c r="KOB29" s="5"/>
      <c r="KOC29" s="5"/>
      <c r="KOD29" s="5"/>
      <c r="KOE29" s="5"/>
      <c r="KOF29" s="5"/>
      <c r="KOG29" s="5"/>
      <c r="KOH29" s="5"/>
      <c r="KOI29" s="5"/>
      <c r="KOJ29" s="5"/>
      <c r="KOK29" s="5"/>
      <c r="KOL29" s="5"/>
      <c r="KOM29" s="5"/>
      <c r="KON29" s="5"/>
      <c r="KOO29" s="5"/>
      <c r="KOP29" s="5"/>
      <c r="KOQ29" s="5"/>
      <c r="KOR29" s="5"/>
      <c r="KOS29" s="5"/>
      <c r="KOT29" s="5"/>
      <c r="KOU29" s="5"/>
      <c r="KOV29" s="5"/>
      <c r="KOW29" s="5"/>
      <c r="KOX29" s="5"/>
      <c r="KOY29" s="5"/>
      <c r="KOZ29" s="5"/>
      <c r="KPA29" s="5"/>
      <c r="KPB29" s="5"/>
      <c r="KPC29" s="5"/>
      <c r="KPD29" s="5"/>
      <c r="KPE29" s="5"/>
      <c r="KPF29" s="5"/>
      <c r="KPG29" s="5"/>
      <c r="KPH29" s="5"/>
      <c r="KPI29" s="5"/>
      <c r="KPJ29" s="5"/>
      <c r="KPK29" s="5"/>
      <c r="KPL29" s="5"/>
      <c r="KPM29" s="5"/>
      <c r="KPN29" s="5"/>
      <c r="KPO29" s="5"/>
      <c r="KPP29" s="5"/>
      <c r="KPQ29" s="5"/>
      <c r="KPR29" s="5"/>
      <c r="KPS29" s="5"/>
      <c r="KPT29" s="5"/>
      <c r="KPU29" s="5"/>
      <c r="KPV29" s="5"/>
      <c r="KPW29" s="5"/>
      <c r="KPX29" s="5"/>
      <c r="KPY29" s="5"/>
      <c r="KPZ29" s="5"/>
      <c r="KQA29" s="5"/>
      <c r="KQB29" s="5"/>
      <c r="KQC29" s="5"/>
      <c r="KQD29" s="5"/>
      <c r="KQE29" s="5"/>
      <c r="KQF29" s="5"/>
      <c r="KQG29" s="5"/>
      <c r="KQH29" s="5"/>
      <c r="KQI29" s="5"/>
      <c r="KQJ29" s="5"/>
      <c r="KQK29" s="5"/>
      <c r="KQL29" s="5"/>
      <c r="KQM29" s="5"/>
      <c r="KQN29" s="5"/>
      <c r="KQO29" s="5"/>
      <c r="KQP29" s="5"/>
      <c r="KQQ29" s="5"/>
      <c r="KQR29" s="5"/>
      <c r="KQS29" s="5"/>
      <c r="KQT29" s="5"/>
      <c r="KQU29" s="5"/>
      <c r="KQV29" s="5"/>
      <c r="KQW29" s="5"/>
      <c r="KQX29" s="5"/>
      <c r="KQY29" s="5"/>
      <c r="KQZ29" s="5"/>
      <c r="KRA29" s="5"/>
      <c r="KRB29" s="5"/>
      <c r="KRC29" s="5"/>
      <c r="KRD29" s="5"/>
      <c r="KRE29" s="5"/>
      <c r="KRF29" s="5"/>
      <c r="KRG29" s="5"/>
      <c r="KRH29" s="5"/>
      <c r="KRI29" s="5"/>
      <c r="KRJ29" s="5"/>
      <c r="KRK29" s="5"/>
      <c r="KRL29" s="5"/>
      <c r="KRM29" s="5"/>
      <c r="KRN29" s="5"/>
      <c r="KRO29" s="5"/>
      <c r="KRP29" s="5"/>
      <c r="KRQ29" s="5"/>
      <c r="KRR29" s="5"/>
      <c r="KRS29" s="5"/>
      <c r="KRT29" s="5"/>
      <c r="KRU29" s="5"/>
      <c r="KRV29" s="5"/>
      <c r="KRW29" s="5"/>
      <c r="KRX29" s="5"/>
      <c r="KRY29" s="5"/>
      <c r="KRZ29" s="5"/>
      <c r="KSA29" s="5"/>
      <c r="KSB29" s="5"/>
      <c r="KSC29" s="5"/>
      <c r="KSD29" s="5"/>
      <c r="KSE29" s="5"/>
      <c r="KSF29" s="5"/>
      <c r="KSG29" s="5"/>
      <c r="KSH29" s="5"/>
      <c r="KSI29" s="5"/>
      <c r="KSJ29" s="5"/>
      <c r="KSK29" s="5"/>
      <c r="KSL29" s="5"/>
      <c r="KSM29" s="5"/>
      <c r="KSN29" s="5"/>
      <c r="KSO29" s="5"/>
      <c r="KSP29" s="5"/>
      <c r="KSQ29" s="5"/>
      <c r="KSR29" s="5"/>
      <c r="KSS29" s="5"/>
      <c r="KST29" s="5"/>
      <c r="KSU29" s="5"/>
      <c r="KSV29" s="5"/>
      <c r="KSW29" s="5"/>
      <c r="KSX29" s="5"/>
      <c r="KSY29" s="5"/>
      <c r="KSZ29" s="5"/>
      <c r="KTA29" s="5"/>
      <c r="KTB29" s="5"/>
      <c r="KTC29" s="5"/>
      <c r="KTD29" s="5"/>
      <c r="KTE29" s="5"/>
      <c r="KTF29" s="5"/>
      <c r="KTG29" s="5"/>
      <c r="KTH29" s="5"/>
      <c r="KTI29" s="5"/>
      <c r="KTJ29" s="5"/>
      <c r="KTK29" s="5"/>
      <c r="KTL29" s="5"/>
      <c r="KTM29" s="5"/>
      <c r="KTN29" s="5"/>
      <c r="KTO29" s="5"/>
      <c r="KTP29" s="5"/>
      <c r="KTQ29" s="5"/>
      <c r="KTR29" s="5"/>
      <c r="KTS29" s="5"/>
      <c r="KTT29" s="5"/>
      <c r="KTU29" s="5"/>
      <c r="KTV29" s="5"/>
      <c r="KTW29" s="5"/>
      <c r="KTX29" s="5"/>
      <c r="KTY29" s="5"/>
      <c r="KTZ29" s="5"/>
      <c r="KUA29" s="5"/>
      <c r="KUB29" s="5"/>
      <c r="KUC29" s="5"/>
      <c r="KUD29" s="5"/>
      <c r="KUE29" s="5"/>
      <c r="KUF29" s="5"/>
      <c r="KUG29" s="5"/>
      <c r="KUH29" s="5"/>
      <c r="KUI29" s="5"/>
      <c r="KUJ29" s="5"/>
      <c r="KUK29" s="5"/>
      <c r="KUL29" s="5"/>
      <c r="KUM29" s="5"/>
      <c r="KUN29" s="5"/>
      <c r="KUO29" s="5"/>
      <c r="KUP29" s="5"/>
      <c r="KUQ29" s="5"/>
      <c r="KUR29" s="5"/>
      <c r="KUS29" s="5"/>
      <c r="KUT29" s="5"/>
      <c r="KUU29" s="5"/>
      <c r="KUV29" s="5"/>
      <c r="KUW29" s="5"/>
      <c r="KUX29" s="5"/>
      <c r="KUY29" s="5"/>
      <c r="KUZ29" s="5"/>
      <c r="KVA29" s="5"/>
      <c r="KVB29" s="5"/>
      <c r="KVC29" s="5"/>
      <c r="KVD29" s="5"/>
      <c r="KVE29" s="5"/>
      <c r="KVF29" s="5"/>
      <c r="KVG29" s="5"/>
      <c r="KVH29" s="5"/>
      <c r="KVI29" s="5"/>
      <c r="KVJ29" s="5"/>
      <c r="KVK29" s="5"/>
      <c r="KVL29" s="5"/>
      <c r="KVM29" s="5"/>
      <c r="KVN29" s="5"/>
      <c r="KVO29" s="5"/>
      <c r="KVP29" s="5"/>
      <c r="KVQ29" s="5"/>
      <c r="KVR29" s="5"/>
      <c r="KVS29" s="5"/>
      <c r="KVT29" s="5"/>
      <c r="KVU29" s="5"/>
      <c r="KVV29" s="5"/>
      <c r="KVW29" s="5"/>
      <c r="KVX29" s="5"/>
      <c r="KVY29" s="5"/>
      <c r="KVZ29" s="5"/>
      <c r="KWA29" s="5"/>
      <c r="KWB29" s="5"/>
      <c r="KWC29" s="5"/>
      <c r="KWD29" s="5"/>
      <c r="KWE29" s="5"/>
      <c r="KWF29" s="5"/>
      <c r="KWG29" s="5"/>
      <c r="KWH29" s="5"/>
      <c r="KWI29" s="5"/>
      <c r="KWJ29" s="5"/>
      <c r="KWK29" s="5"/>
      <c r="KWL29" s="5"/>
      <c r="KWM29" s="5"/>
      <c r="KWN29" s="5"/>
      <c r="KWO29" s="5"/>
      <c r="KWP29" s="5"/>
      <c r="KWQ29" s="5"/>
      <c r="KWR29" s="5"/>
      <c r="KWS29" s="5"/>
      <c r="KWT29" s="5"/>
      <c r="KWU29" s="5"/>
      <c r="KWV29" s="5"/>
      <c r="KWW29" s="5"/>
      <c r="KWX29" s="5"/>
      <c r="KWY29" s="5"/>
      <c r="KWZ29" s="5"/>
      <c r="KXA29" s="5"/>
      <c r="KXB29" s="5"/>
      <c r="KXC29" s="5"/>
      <c r="KXD29" s="5"/>
      <c r="KXE29" s="5"/>
      <c r="KXF29" s="5"/>
      <c r="KXG29" s="5"/>
      <c r="KXH29" s="5"/>
      <c r="KXI29" s="5"/>
      <c r="KXJ29" s="5"/>
      <c r="KXK29" s="5"/>
      <c r="KXL29" s="5"/>
      <c r="KXM29" s="5"/>
      <c r="KXN29" s="5"/>
      <c r="KXO29" s="5"/>
      <c r="KXP29" s="5"/>
      <c r="KXQ29" s="5"/>
      <c r="KXR29" s="5"/>
      <c r="KXS29" s="5"/>
      <c r="KXT29" s="5"/>
      <c r="KXU29" s="5"/>
      <c r="KXV29" s="5"/>
      <c r="KXW29" s="5"/>
      <c r="KXX29" s="5"/>
      <c r="KXY29" s="5"/>
      <c r="KXZ29" s="5"/>
      <c r="KYA29" s="5"/>
      <c r="KYB29" s="5"/>
      <c r="KYC29" s="5"/>
      <c r="KYD29" s="5"/>
      <c r="KYE29" s="5"/>
      <c r="KYF29" s="5"/>
      <c r="KYG29" s="5"/>
      <c r="KYH29" s="5"/>
      <c r="KYI29" s="5"/>
      <c r="KYJ29" s="5"/>
      <c r="KYK29" s="5"/>
      <c r="KYL29" s="5"/>
      <c r="KYM29" s="5"/>
      <c r="KYN29" s="5"/>
      <c r="KYO29" s="5"/>
      <c r="KYP29" s="5"/>
      <c r="KYQ29" s="5"/>
      <c r="KYR29" s="5"/>
      <c r="KYS29" s="5"/>
      <c r="KYT29" s="5"/>
      <c r="KYU29" s="5"/>
      <c r="KYV29" s="5"/>
      <c r="KYW29" s="5"/>
      <c r="KYX29" s="5"/>
      <c r="KYY29" s="5"/>
      <c r="KYZ29" s="5"/>
      <c r="KZA29" s="5"/>
      <c r="KZB29" s="5"/>
      <c r="KZC29" s="5"/>
      <c r="KZD29" s="5"/>
      <c r="KZE29" s="5"/>
      <c r="KZF29" s="5"/>
      <c r="KZG29" s="5"/>
      <c r="KZH29" s="5"/>
      <c r="KZI29" s="5"/>
      <c r="KZJ29" s="5"/>
      <c r="KZK29" s="5"/>
      <c r="KZL29" s="5"/>
      <c r="KZM29" s="5"/>
      <c r="KZN29" s="5"/>
      <c r="KZO29" s="5"/>
      <c r="KZP29" s="5"/>
      <c r="KZQ29" s="5"/>
      <c r="KZR29" s="5"/>
      <c r="KZS29" s="5"/>
      <c r="KZT29" s="5"/>
      <c r="KZU29" s="5"/>
      <c r="KZV29" s="5"/>
      <c r="KZW29" s="5"/>
      <c r="KZX29" s="5"/>
      <c r="KZY29" s="5"/>
      <c r="KZZ29" s="5"/>
      <c r="LAA29" s="5"/>
      <c r="LAB29" s="5"/>
      <c r="LAC29" s="5"/>
      <c r="LAD29" s="5"/>
      <c r="LAE29" s="5"/>
      <c r="LAF29" s="5"/>
      <c r="LAG29" s="5"/>
      <c r="LAH29" s="5"/>
      <c r="LAI29" s="5"/>
      <c r="LAJ29" s="5"/>
      <c r="LAK29" s="5"/>
      <c r="LAL29" s="5"/>
      <c r="LAM29" s="5"/>
      <c r="LAN29" s="5"/>
      <c r="LAO29" s="5"/>
      <c r="LAP29" s="5"/>
      <c r="LAQ29" s="5"/>
      <c r="LAR29" s="5"/>
      <c r="LAS29" s="5"/>
      <c r="LAT29" s="5"/>
      <c r="LAU29" s="5"/>
      <c r="LAV29" s="5"/>
      <c r="LAW29" s="5"/>
      <c r="LAX29" s="5"/>
      <c r="LAY29" s="5"/>
      <c r="LAZ29" s="5"/>
      <c r="LBA29" s="5"/>
      <c r="LBB29" s="5"/>
      <c r="LBC29" s="5"/>
      <c r="LBD29" s="5"/>
      <c r="LBE29" s="5"/>
      <c r="LBF29" s="5"/>
      <c r="LBG29" s="5"/>
      <c r="LBH29" s="5"/>
      <c r="LBI29" s="5"/>
      <c r="LBJ29" s="5"/>
      <c r="LBK29" s="5"/>
      <c r="LBL29" s="5"/>
      <c r="LBM29" s="5"/>
      <c r="LBN29" s="5"/>
      <c r="LBO29" s="5"/>
      <c r="LBP29" s="5"/>
      <c r="LBQ29" s="5"/>
      <c r="LBR29" s="5"/>
      <c r="LBS29" s="5"/>
      <c r="LBT29" s="5"/>
      <c r="LBU29" s="5"/>
      <c r="LBV29" s="5"/>
      <c r="LBW29" s="5"/>
      <c r="LBX29" s="5"/>
      <c r="LBY29" s="5"/>
      <c r="LBZ29" s="5"/>
      <c r="LCA29" s="5"/>
      <c r="LCB29" s="5"/>
      <c r="LCC29" s="5"/>
      <c r="LCD29" s="5"/>
      <c r="LCE29" s="5"/>
      <c r="LCF29" s="5"/>
      <c r="LCG29" s="5"/>
      <c r="LCH29" s="5"/>
      <c r="LCI29" s="5"/>
      <c r="LCJ29" s="5"/>
      <c r="LCK29" s="5"/>
      <c r="LCL29" s="5"/>
      <c r="LCM29" s="5"/>
      <c r="LCN29" s="5"/>
      <c r="LCO29" s="5"/>
      <c r="LCP29" s="5"/>
      <c r="LCQ29" s="5"/>
      <c r="LCR29" s="5"/>
      <c r="LCS29" s="5"/>
      <c r="LCT29" s="5"/>
      <c r="LCU29" s="5"/>
      <c r="LCV29" s="5"/>
      <c r="LCW29" s="5"/>
      <c r="LCX29" s="5"/>
      <c r="LCY29" s="5"/>
      <c r="LCZ29" s="5"/>
      <c r="LDA29" s="5"/>
      <c r="LDB29" s="5"/>
      <c r="LDC29" s="5"/>
      <c r="LDD29" s="5"/>
      <c r="LDE29" s="5"/>
      <c r="LDF29" s="5"/>
      <c r="LDG29" s="5"/>
      <c r="LDH29" s="5"/>
      <c r="LDI29" s="5"/>
      <c r="LDJ29" s="5"/>
      <c r="LDK29" s="5"/>
      <c r="LDL29" s="5"/>
      <c r="LDM29" s="5"/>
      <c r="LDN29" s="5"/>
      <c r="LDO29" s="5"/>
      <c r="LDP29" s="5"/>
      <c r="LDQ29" s="5"/>
      <c r="LDR29" s="5"/>
      <c r="LDS29" s="5"/>
      <c r="LDT29" s="5"/>
      <c r="LDU29" s="5"/>
      <c r="LDV29" s="5"/>
      <c r="LDW29" s="5"/>
      <c r="LDX29" s="5"/>
      <c r="LDY29" s="5"/>
      <c r="LDZ29" s="5"/>
      <c r="LEA29" s="5"/>
      <c r="LEB29" s="5"/>
      <c r="LEC29" s="5"/>
      <c r="LED29" s="5"/>
      <c r="LEE29" s="5"/>
      <c r="LEF29" s="5"/>
      <c r="LEG29" s="5"/>
      <c r="LEH29" s="5"/>
      <c r="LEI29" s="5"/>
      <c r="LEJ29" s="5"/>
      <c r="LEK29" s="5"/>
      <c r="LEL29" s="5"/>
      <c r="LEM29" s="5"/>
      <c r="LEN29" s="5"/>
      <c r="LEO29" s="5"/>
      <c r="LEP29" s="5"/>
      <c r="LEQ29" s="5"/>
      <c r="LER29" s="5"/>
      <c r="LES29" s="5"/>
      <c r="LET29" s="5"/>
      <c r="LEU29" s="5"/>
      <c r="LEV29" s="5"/>
      <c r="LEW29" s="5"/>
      <c r="LEX29" s="5"/>
      <c r="LEY29" s="5"/>
      <c r="LEZ29" s="5"/>
      <c r="LFA29" s="5"/>
      <c r="LFB29" s="5"/>
      <c r="LFC29" s="5"/>
      <c r="LFD29" s="5"/>
      <c r="LFE29" s="5"/>
      <c r="LFF29" s="5"/>
      <c r="LFG29" s="5"/>
      <c r="LFH29" s="5"/>
      <c r="LFI29" s="5"/>
      <c r="LFJ29" s="5"/>
      <c r="LFK29" s="5"/>
      <c r="LFL29" s="5"/>
      <c r="LFM29" s="5"/>
      <c r="LFN29" s="5"/>
      <c r="LFO29" s="5"/>
      <c r="LFP29" s="5"/>
      <c r="LFQ29" s="5"/>
      <c r="LFR29" s="5"/>
      <c r="LFS29" s="5"/>
      <c r="LFT29" s="5"/>
      <c r="LFU29" s="5"/>
      <c r="LFV29" s="5"/>
      <c r="LFW29" s="5"/>
      <c r="LFX29" s="5"/>
      <c r="LFY29" s="5"/>
      <c r="LFZ29" s="5"/>
      <c r="LGA29" s="5"/>
      <c r="LGB29" s="5"/>
      <c r="LGC29" s="5"/>
      <c r="LGD29" s="5"/>
      <c r="LGE29" s="5"/>
      <c r="LGF29" s="5"/>
      <c r="LGG29" s="5"/>
      <c r="LGH29" s="5"/>
      <c r="LGI29" s="5"/>
      <c r="LGJ29" s="5"/>
      <c r="LGK29" s="5"/>
      <c r="LGL29" s="5"/>
      <c r="LGM29" s="5"/>
      <c r="LGN29" s="5"/>
      <c r="LGO29" s="5"/>
      <c r="LGP29" s="5"/>
      <c r="LGQ29" s="5"/>
      <c r="LGR29" s="5"/>
      <c r="LGS29" s="5"/>
      <c r="LGT29" s="5"/>
      <c r="LGU29" s="5"/>
      <c r="LGV29" s="5"/>
      <c r="LGW29" s="5"/>
      <c r="LGX29" s="5"/>
      <c r="LGY29" s="5"/>
      <c r="LGZ29" s="5"/>
      <c r="LHA29" s="5"/>
      <c r="LHB29" s="5"/>
      <c r="LHC29" s="5"/>
      <c r="LHD29" s="5"/>
      <c r="LHE29" s="5"/>
      <c r="LHF29" s="5"/>
      <c r="LHG29" s="5"/>
      <c r="LHH29" s="5"/>
      <c r="LHI29" s="5"/>
      <c r="LHJ29" s="5"/>
      <c r="LHK29" s="5"/>
      <c r="LHL29" s="5"/>
      <c r="LHM29" s="5"/>
      <c r="LHN29" s="5"/>
      <c r="LHO29" s="5"/>
      <c r="LHP29" s="5"/>
      <c r="LHQ29" s="5"/>
      <c r="LHR29" s="5"/>
      <c r="LHS29" s="5"/>
      <c r="LHT29" s="5"/>
      <c r="LHU29" s="5"/>
      <c r="LHV29" s="5"/>
      <c r="LHW29" s="5"/>
      <c r="LHX29" s="5"/>
      <c r="LHY29" s="5"/>
      <c r="LHZ29" s="5"/>
      <c r="LIA29" s="5"/>
      <c r="LIB29" s="5"/>
      <c r="LIC29" s="5"/>
      <c r="LID29" s="5"/>
      <c r="LIE29" s="5"/>
      <c r="LIF29" s="5"/>
      <c r="LIG29" s="5"/>
      <c r="LIH29" s="5"/>
      <c r="LII29" s="5"/>
      <c r="LIJ29" s="5"/>
      <c r="LIK29" s="5"/>
      <c r="LIL29" s="5"/>
      <c r="LIM29" s="5"/>
      <c r="LIN29" s="5"/>
      <c r="LIO29" s="5"/>
      <c r="LIP29" s="5"/>
      <c r="LIQ29" s="5"/>
      <c r="LIR29" s="5"/>
      <c r="LIS29" s="5"/>
      <c r="LIT29" s="5"/>
      <c r="LIU29" s="5"/>
      <c r="LIV29" s="5"/>
      <c r="LIW29" s="5"/>
      <c r="LIX29" s="5"/>
      <c r="LIY29" s="5"/>
      <c r="LIZ29" s="5"/>
      <c r="LJA29" s="5"/>
      <c r="LJB29" s="5"/>
      <c r="LJC29" s="5"/>
      <c r="LJD29" s="5"/>
      <c r="LJE29" s="5"/>
      <c r="LJF29" s="5"/>
      <c r="LJG29" s="5"/>
      <c r="LJH29" s="5"/>
      <c r="LJI29" s="5"/>
      <c r="LJJ29" s="5"/>
      <c r="LJK29" s="5"/>
      <c r="LJL29" s="5"/>
      <c r="LJM29" s="5"/>
      <c r="LJN29" s="5"/>
      <c r="LJO29" s="5"/>
      <c r="LJP29" s="5"/>
      <c r="LJQ29" s="5"/>
      <c r="LJR29" s="5"/>
      <c r="LJS29" s="5"/>
      <c r="LJT29" s="5"/>
      <c r="LJU29" s="5"/>
      <c r="LJV29" s="5"/>
      <c r="LJW29" s="5"/>
      <c r="LJX29" s="5"/>
      <c r="LJY29" s="5"/>
      <c r="LJZ29" s="5"/>
      <c r="LKA29" s="5"/>
      <c r="LKB29" s="5"/>
      <c r="LKC29" s="5"/>
      <c r="LKD29" s="5"/>
      <c r="LKE29" s="5"/>
      <c r="LKF29" s="5"/>
      <c r="LKG29" s="5"/>
      <c r="LKH29" s="5"/>
      <c r="LKI29" s="5"/>
      <c r="LKJ29" s="5"/>
      <c r="LKK29" s="5"/>
      <c r="LKL29" s="5"/>
      <c r="LKM29" s="5"/>
      <c r="LKN29" s="5"/>
      <c r="LKO29" s="5"/>
      <c r="LKP29" s="5"/>
      <c r="LKQ29" s="5"/>
      <c r="LKR29" s="5"/>
      <c r="LKS29" s="5"/>
      <c r="LKT29" s="5"/>
      <c r="LKU29" s="5"/>
      <c r="LKV29" s="5"/>
      <c r="LKW29" s="5"/>
      <c r="LKX29" s="5"/>
      <c r="LKY29" s="5"/>
      <c r="LKZ29" s="5"/>
      <c r="LLA29" s="5"/>
      <c r="LLB29" s="5"/>
      <c r="LLC29" s="5"/>
      <c r="LLD29" s="5"/>
      <c r="LLE29" s="5"/>
      <c r="LLF29" s="5"/>
      <c r="LLG29" s="5"/>
      <c r="LLH29" s="5"/>
      <c r="LLI29" s="5"/>
      <c r="LLJ29" s="5"/>
      <c r="LLK29" s="5"/>
      <c r="LLL29" s="5"/>
      <c r="LLM29" s="5"/>
      <c r="LLN29" s="5"/>
      <c r="LLO29" s="5"/>
      <c r="LLP29" s="5"/>
      <c r="LLQ29" s="5"/>
      <c r="LLR29" s="5"/>
      <c r="LLS29" s="5"/>
      <c r="LLT29" s="5"/>
      <c r="LLU29" s="5"/>
      <c r="LLV29" s="5"/>
      <c r="LLW29" s="5"/>
      <c r="LLX29" s="5"/>
      <c r="LLY29" s="5"/>
      <c r="LLZ29" s="5"/>
      <c r="LMA29" s="5"/>
      <c r="LMB29" s="5"/>
      <c r="LMC29" s="5"/>
      <c r="LMD29" s="5"/>
      <c r="LME29" s="5"/>
      <c r="LMF29" s="5"/>
      <c r="LMG29" s="5"/>
      <c r="LMH29" s="5"/>
      <c r="LMI29" s="5"/>
      <c r="LMJ29" s="5"/>
      <c r="LMK29" s="5"/>
      <c r="LML29" s="5"/>
      <c r="LMM29" s="5"/>
      <c r="LMN29" s="5"/>
      <c r="LMO29" s="5"/>
      <c r="LMP29" s="5"/>
      <c r="LMQ29" s="5"/>
      <c r="LMR29" s="5"/>
      <c r="LMS29" s="5"/>
      <c r="LMT29" s="5"/>
      <c r="LMU29" s="5"/>
      <c r="LMV29" s="5"/>
      <c r="LMW29" s="5"/>
      <c r="LMX29" s="5"/>
      <c r="LMY29" s="5"/>
      <c r="LMZ29" s="5"/>
      <c r="LNA29" s="5"/>
      <c r="LNB29" s="5"/>
      <c r="LNC29" s="5"/>
      <c r="LND29" s="5"/>
      <c r="LNE29" s="5"/>
      <c r="LNF29" s="5"/>
      <c r="LNG29" s="5"/>
      <c r="LNH29" s="5"/>
      <c r="LNI29" s="5"/>
      <c r="LNJ29" s="5"/>
      <c r="LNK29" s="5"/>
      <c r="LNL29" s="5"/>
      <c r="LNM29" s="5"/>
      <c r="LNN29" s="5"/>
      <c r="LNO29" s="5"/>
      <c r="LNP29" s="5"/>
      <c r="LNQ29" s="5"/>
      <c r="LNR29" s="5"/>
      <c r="LNS29" s="5"/>
      <c r="LNT29" s="5"/>
      <c r="LNU29" s="5"/>
      <c r="LNV29" s="5"/>
      <c r="LNW29" s="5"/>
      <c r="LNX29" s="5"/>
      <c r="LNY29" s="5"/>
      <c r="LNZ29" s="5"/>
      <c r="LOA29" s="5"/>
      <c r="LOB29" s="5"/>
      <c r="LOC29" s="5"/>
      <c r="LOD29" s="5"/>
      <c r="LOE29" s="5"/>
      <c r="LOF29" s="5"/>
      <c r="LOG29" s="5"/>
      <c r="LOH29" s="5"/>
      <c r="LOI29" s="5"/>
      <c r="LOJ29" s="5"/>
      <c r="LOK29" s="5"/>
      <c r="LOL29" s="5"/>
      <c r="LOM29" s="5"/>
      <c r="LON29" s="5"/>
      <c r="LOO29" s="5"/>
      <c r="LOP29" s="5"/>
      <c r="LOQ29" s="5"/>
      <c r="LOR29" s="5"/>
      <c r="LOS29" s="5"/>
      <c r="LOT29" s="5"/>
      <c r="LOU29" s="5"/>
      <c r="LOV29" s="5"/>
      <c r="LOW29" s="5"/>
      <c r="LOX29" s="5"/>
      <c r="LOY29" s="5"/>
      <c r="LOZ29" s="5"/>
      <c r="LPA29" s="5"/>
      <c r="LPB29" s="5"/>
      <c r="LPC29" s="5"/>
      <c r="LPD29" s="5"/>
      <c r="LPE29" s="5"/>
      <c r="LPF29" s="5"/>
      <c r="LPG29" s="5"/>
      <c r="LPH29" s="5"/>
      <c r="LPI29" s="5"/>
      <c r="LPJ29" s="5"/>
      <c r="LPK29" s="5"/>
      <c r="LPL29" s="5"/>
      <c r="LPM29" s="5"/>
      <c r="LPN29" s="5"/>
      <c r="LPO29" s="5"/>
      <c r="LPP29" s="5"/>
      <c r="LPQ29" s="5"/>
      <c r="LPR29" s="5"/>
      <c r="LPS29" s="5"/>
      <c r="LPT29" s="5"/>
      <c r="LPU29" s="5"/>
      <c r="LPV29" s="5"/>
      <c r="LPW29" s="5"/>
      <c r="LPX29" s="5"/>
      <c r="LPY29" s="5"/>
      <c r="LPZ29" s="5"/>
      <c r="LQA29" s="5"/>
      <c r="LQB29" s="5"/>
      <c r="LQC29" s="5"/>
      <c r="LQD29" s="5"/>
      <c r="LQE29" s="5"/>
      <c r="LQF29" s="5"/>
      <c r="LQG29" s="5"/>
      <c r="LQH29" s="5"/>
      <c r="LQI29" s="5"/>
      <c r="LQJ29" s="5"/>
      <c r="LQK29" s="5"/>
      <c r="LQL29" s="5"/>
      <c r="LQM29" s="5"/>
      <c r="LQN29" s="5"/>
      <c r="LQO29" s="5"/>
      <c r="LQP29" s="5"/>
      <c r="LQQ29" s="5"/>
      <c r="LQR29" s="5"/>
      <c r="LQS29" s="5"/>
      <c r="LQT29" s="5"/>
      <c r="LQU29" s="5"/>
      <c r="LQV29" s="5"/>
      <c r="LQW29" s="5"/>
      <c r="LQX29" s="5"/>
      <c r="LQY29" s="5"/>
      <c r="LQZ29" s="5"/>
      <c r="LRA29" s="5"/>
      <c r="LRB29" s="5"/>
      <c r="LRC29" s="5"/>
      <c r="LRD29" s="5"/>
      <c r="LRE29" s="5"/>
      <c r="LRF29" s="5"/>
      <c r="LRG29" s="5"/>
      <c r="LRH29" s="5"/>
      <c r="LRI29" s="5"/>
      <c r="LRJ29" s="5"/>
      <c r="LRK29" s="5"/>
      <c r="LRL29" s="5"/>
      <c r="LRM29" s="5"/>
      <c r="LRN29" s="5"/>
      <c r="LRO29" s="5"/>
      <c r="LRP29" s="5"/>
      <c r="LRQ29" s="5"/>
      <c r="LRR29" s="5"/>
      <c r="LRS29" s="5"/>
      <c r="LRT29" s="5"/>
      <c r="LRU29" s="5"/>
      <c r="LRV29" s="5"/>
      <c r="LRW29" s="5"/>
      <c r="LRX29" s="5"/>
      <c r="LRY29" s="5"/>
      <c r="LRZ29" s="5"/>
      <c r="LSA29" s="5"/>
      <c r="LSB29" s="5"/>
      <c r="LSC29" s="5"/>
      <c r="LSD29" s="5"/>
      <c r="LSE29" s="5"/>
      <c r="LSF29" s="5"/>
      <c r="LSG29" s="5"/>
      <c r="LSH29" s="5"/>
      <c r="LSI29" s="5"/>
      <c r="LSJ29" s="5"/>
      <c r="LSK29" s="5"/>
      <c r="LSL29" s="5"/>
      <c r="LSM29" s="5"/>
      <c r="LSN29" s="5"/>
      <c r="LSO29" s="5"/>
      <c r="LSP29" s="5"/>
      <c r="LSQ29" s="5"/>
      <c r="LSR29" s="5"/>
      <c r="LSS29" s="5"/>
      <c r="LST29" s="5"/>
      <c r="LSU29" s="5"/>
      <c r="LSV29" s="5"/>
      <c r="LSW29" s="5"/>
      <c r="LSX29" s="5"/>
      <c r="LSY29" s="5"/>
      <c r="LSZ29" s="5"/>
      <c r="LTA29" s="5"/>
      <c r="LTB29" s="5"/>
      <c r="LTC29" s="5"/>
      <c r="LTD29" s="5"/>
      <c r="LTE29" s="5"/>
      <c r="LTF29" s="5"/>
      <c r="LTG29" s="5"/>
      <c r="LTH29" s="5"/>
      <c r="LTI29" s="5"/>
      <c r="LTJ29" s="5"/>
      <c r="LTK29" s="5"/>
      <c r="LTL29" s="5"/>
      <c r="LTM29" s="5"/>
      <c r="LTN29" s="5"/>
      <c r="LTO29" s="5"/>
      <c r="LTP29" s="5"/>
      <c r="LTQ29" s="5"/>
      <c r="LTR29" s="5"/>
      <c r="LTS29" s="5"/>
      <c r="LTT29" s="5"/>
      <c r="LTU29" s="5"/>
      <c r="LTV29" s="5"/>
      <c r="LTW29" s="5"/>
      <c r="LTX29" s="5"/>
      <c r="LTY29" s="5"/>
      <c r="LTZ29" s="5"/>
      <c r="LUA29" s="5"/>
      <c r="LUB29" s="5"/>
      <c r="LUC29" s="5"/>
      <c r="LUD29" s="5"/>
      <c r="LUE29" s="5"/>
      <c r="LUF29" s="5"/>
      <c r="LUG29" s="5"/>
      <c r="LUH29" s="5"/>
      <c r="LUI29" s="5"/>
      <c r="LUJ29" s="5"/>
      <c r="LUK29" s="5"/>
      <c r="LUL29" s="5"/>
      <c r="LUM29" s="5"/>
      <c r="LUN29" s="5"/>
      <c r="LUO29" s="5"/>
      <c r="LUP29" s="5"/>
      <c r="LUQ29" s="5"/>
      <c r="LUR29" s="5"/>
      <c r="LUS29" s="5"/>
      <c r="LUT29" s="5"/>
      <c r="LUU29" s="5"/>
      <c r="LUV29" s="5"/>
      <c r="LUW29" s="5"/>
      <c r="LUX29" s="5"/>
      <c r="LUY29" s="5"/>
      <c r="LUZ29" s="5"/>
      <c r="LVA29" s="5"/>
      <c r="LVB29" s="5"/>
      <c r="LVC29" s="5"/>
      <c r="LVD29" s="5"/>
      <c r="LVE29" s="5"/>
      <c r="LVF29" s="5"/>
      <c r="LVG29" s="5"/>
      <c r="LVH29" s="5"/>
      <c r="LVI29" s="5"/>
      <c r="LVJ29" s="5"/>
      <c r="LVK29" s="5"/>
      <c r="LVL29" s="5"/>
      <c r="LVM29" s="5"/>
      <c r="LVN29" s="5"/>
      <c r="LVO29" s="5"/>
      <c r="LVP29" s="5"/>
      <c r="LVQ29" s="5"/>
      <c r="LVR29" s="5"/>
      <c r="LVS29" s="5"/>
      <c r="LVT29" s="5"/>
      <c r="LVU29" s="5"/>
      <c r="LVV29" s="5"/>
      <c r="LVW29" s="5"/>
      <c r="LVX29" s="5"/>
      <c r="LVY29" s="5"/>
      <c r="LVZ29" s="5"/>
      <c r="LWA29" s="5"/>
      <c r="LWB29" s="5"/>
      <c r="LWC29" s="5"/>
      <c r="LWD29" s="5"/>
      <c r="LWE29" s="5"/>
      <c r="LWF29" s="5"/>
      <c r="LWG29" s="5"/>
      <c r="LWH29" s="5"/>
      <c r="LWI29" s="5"/>
      <c r="LWJ29" s="5"/>
      <c r="LWK29" s="5"/>
      <c r="LWL29" s="5"/>
      <c r="LWM29" s="5"/>
      <c r="LWN29" s="5"/>
      <c r="LWO29" s="5"/>
      <c r="LWP29" s="5"/>
      <c r="LWQ29" s="5"/>
      <c r="LWR29" s="5"/>
      <c r="LWS29" s="5"/>
      <c r="LWT29" s="5"/>
      <c r="LWU29" s="5"/>
      <c r="LWV29" s="5"/>
      <c r="LWW29" s="5"/>
      <c r="LWX29" s="5"/>
      <c r="LWY29" s="5"/>
      <c r="LWZ29" s="5"/>
      <c r="LXA29" s="5"/>
      <c r="LXB29" s="5"/>
      <c r="LXC29" s="5"/>
      <c r="LXD29" s="5"/>
      <c r="LXE29" s="5"/>
      <c r="LXF29" s="5"/>
      <c r="LXG29" s="5"/>
      <c r="LXH29" s="5"/>
      <c r="LXI29" s="5"/>
      <c r="LXJ29" s="5"/>
      <c r="LXK29" s="5"/>
      <c r="LXL29" s="5"/>
      <c r="LXM29" s="5"/>
      <c r="LXN29" s="5"/>
      <c r="LXO29" s="5"/>
      <c r="LXP29" s="5"/>
      <c r="LXQ29" s="5"/>
      <c r="LXR29" s="5"/>
      <c r="LXS29" s="5"/>
      <c r="LXT29" s="5"/>
      <c r="LXU29" s="5"/>
      <c r="LXV29" s="5"/>
      <c r="LXW29" s="5"/>
      <c r="LXX29" s="5"/>
      <c r="LXY29" s="5"/>
      <c r="LXZ29" s="5"/>
      <c r="LYA29" s="5"/>
      <c r="LYB29" s="5"/>
      <c r="LYC29" s="5"/>
      <c r="LYD29" s="5"/>
      <c r="LYE29" s="5"/>
      <c r="LYF29" s="5"/>
      <c r="LYG29" s="5"/>
      <c r="LYH29" s="5"/>
      <c r="LYI29" s="5"/>
      <c r="LYJ29" s="5"/>
      <c r="LYK29" s="5"/>
      <c r="LYL29" s="5"/>
      <c r="LYM29" s="5"/>
      <c r="LYN29" s="5"/>
      <c r="LYO29" s="5"/>
      <c r="LYP29" s="5"/>
      <c r="LYQ29" s="5"/>
      <c r="LYR29" s="5"/>
      <c r="LYS29" s="5"/>
      <c r="LYT29" s="5"/>
      <c r="LYU29" s="5"/>
      <c r="LYV29" s="5"/>
      <c r="LYW29" s="5"/>
      <c r="LYX29" s="5"/>
      <c r="LYY29" s="5"/>
      <c r="LYZ29" s="5"/>
      <c r="LZA29" s="5"/>
      <c r="LZB29" s="5"/>
      <c r="LZC29" s="5"/>
      <c r="LZD29" s="5"/>
      <c r="LZE29" s="5"/>
      <c r="LZF29" s="5"/>
      <c r="LZG29" s="5"/>
      <c r="LZH29" s="5"/>
      <c r="LZI29" s="5"/>
      <c r="LZJ29" s="5"/>
      <c r="LZK29" s="5"/>
      <c r="LZL29" s="5"/>
      <c r="LZM29" s="5"/>
      <c r="LZN29" s="5"/>
      <c r="LZO29" s="5"/>
      <c r="LZP29" s="5"/>
      <c r="LZQ29" s="5"/>
      <c r="LZR29" s="5"/>
      <c r="LZS29" s="5"/>
      <c r="LZT29" s="5"/>
      <c r="LZU29" s="5"/>
      <c r="LZV29" s="5"/>
      <c r="LZW29" s="5"/>
      <c r="LZX29" s="5"/>
      <c r="LZY29" s="5"/>
      <c r="LZZ29" s="5"/>
      <c r="MAA29" s="5"/>
      <c r="MAB29" s="5"/>
      <c r="MAC29" s="5"/>
      <c r="MAD29" s="5"/>
      <c r="MAE29" s="5"/>
      <c r="MAF29" s="5"/>
      <c r="MAG29" s="5"/>
      <c r="MAH29" s="5"/>
      <c r="MAI29" s="5"/>
      <c r="MAJ29" s="5"/>
      <c r="MAK29" s="5"/>
      <c r="MAL29" s="5"/>
      <c r="MAM29" s="5"/>
      <c r="MAN29" s="5"/>
      <c r="MAO29" s="5"/>
      <c r="MAP29" s="5"/>
      <c r="MAQ29" s="5"/>
      <c r="MAR29" s="5"/>
      <c r="MAS29" s="5"/>
      <c r="MAT29" s="5"/>
      <c r="MAU29" s="5"/>
      <c r="MAV29" s="5"/>
      <c r="MAW29" s="5"/>
      <c r="MAX29" s="5"/>
      <c r="MAY29" s="5"/>
      <c r="MAZ29" s="5"/>
      <c r="MBA29" s="5"/>
      <c r="MBB29" s="5"/>
      <c r="MBC29" s="5"/>
      <c r="MBD29" s="5"/>
      <c r="MBE29" s="5"/>
      <c r="MBF29" s="5"/>
      <c r="MBG29" s="5"/>
      <c r="MBH29" s="5"/>
      <c r="MBI29" s="5"/>
      <c r="MBJ29" s="5"/>
      <c r="MBK29" s="5"/>
      <c r="MBL29" s="5"/>
      <c r="MBM29" s="5"/>
      <c r="MBN29" s="5"/>
      <c r="MBO29" s="5"/>
      <c r="MBP29" s="5"/>
      <c r="MBQ29" s="5"/>
      <c r="MBR29" s="5"/>
      <c r="MBS29" s="5"/>
      <c r="MBT29" s="5"/>
      <c r="MBU29" s="5"/>
      <c r="MBV29" s="5"/>
      <c r="MBW29" s="5"/>
      <c r="MBX29" s="5"/>
      <c r="MBY29" s="5"/>
      <c r="MBZ29" s="5"/>
      <c r="MCA29" s="5"/>
      <c r="MCB29" s="5"/>
      <c r="MCC29" s="5"/>
      <c r="MCD29" s="5"/>
      <c r="MCE29" s="5"/>
      <c r="MCF29" s="5"/>
      <c r="MCG29" s="5"/>
      <c r="MCH29" s="5"/>
      <c r="MCI29" s="5"/>
      <c r="MCJ29" s="5"/>
      <c r="MCK29" s="5"/>
      <c r="MCL29" s="5"/>
      <c r="MCM29" s="5"/>
      <c r="MCN29" s="5"/>
      <c r="MCO29" s="5"/>
      <c r="MCP29" s="5"/>
      <c r="MCQ29" s="5"/>
      <c r="MCR29" s="5"/>
      <c r="MCS29" s="5"/>
      <c r="MCT29" s="5"/>
      <c r="MCU29" s="5"/>
      <c r="MCV29" s="5"/>
      <c r="MCW29" s="5"/>
      <c r="MCX29" s="5"/>
      <c r="MCY29" s="5"/>
      <c r="MCZ29" s="5"/>
      <c r="MDA29" s="5"/>
      <c r="MDB29" s="5"/>
      <c r="MDC29" s="5"/>
      <c r="MDD29" s="5"/>
      <c r="MDE29" s="5"/>
      <c r="MDF29" s="5"/>
      <c r="MDG29" s="5"/>
      <c r="MDH29" s="5"/>
      <c r="MDI29" s="5"/>
      <c r="MDJ29" s="5"/>
      <c r="MDK29" s="5"/>
      <c r="MDL29" s="5"/>
      <c r="MDM29" s="5"/>
      <c r="MDN29" s="5"/>
      <c r="MDO29" s="5"/>
      <c r="MDP29" s="5"/>
      <c r="MDQ29" s="5"/>
      <c r="MDR29" s="5"/>
      <c r="MDS29" s="5"/>
      <c r="MDT29" s="5"/>
      <c r="MDU29" s="5"/>
      <c r="MDV29" s="5"/>
      <c r="MDW29" s="5"/>
      <c r="MDX29" s="5"/>
      <c r="MDY29" s="5"/>
      <c r="MDZ29" s="5"/>
      <c r="MEA29" s="5"/>
      <c r="MEB29" s="5"/>
      <c r="MEC29" s="5"/>
      <c r="MED29" s="5"/>
      <c r="MEE29" s="5"/>
      <c r="MEF29" s="5"/>
      <c r="MEG29" s="5"/>
      <c r="MEH29" s="5"/>
      <c r="MEI29" s="5"/>
      <c r="MEJ29" s="5"/>
      <c r="MEK29" s="5"/>
      <c r="MEL29" s="5"/>
      <c r="MEM29" s="5"/>
      <c r="MEN29" s="5"/>
      <c r="MEO29" s="5"/>
      <c r="MEP29" s="5"/>
      <c r="MEQ29" s="5"/>
      <c r="MER29" s="5"/>
      <c r="MES29" s="5"/>
      <c r="MET29" s="5"/>
      <c r="MEU29" s="5"/>
      <c r="MEV29" s="5"/>
      <c r="MEW29" s="5"/>
      <c r="MEX29" s="5"/>
      <c r="MEY29" s="5"/>
      <c r="MEZ29" s="5"/>
      <c r="MFA29" s="5"/>
      <c r="MFB29" s="5"/>
      <c r="MFC29" s="5"/>
      <c r="MFD29" s="5"/>
      <c r="MFE29" s="5"/>
      <c r="MFF29" s="5"/>
      <c r="MFG29" s="5"/>
      <c r="MFH29" s="5"/>
      <c r="MFI29" s="5"/>
      <c r="MFJ29" s="5"/>
      <c r="MFK29" s="5"/>
      <c r="MFL29" s="5"/>
      <c r="MFM29" s="5"/>
      <c r="MFN29" s="5"/>
      <c r="MFO29" s="5"/>
      <c r="MFP29" s="5"/>
      <c r="MFQ29" s="5"/>
      <c r="MFR29" s="5"/>
      <c r="MFS29" s="5"/>
      <c r="MFT29" s="5"/>
      <c r="MFU29" s="5"/>
      <c r="MFV29" s="5"/>
      <c r="MFW29" s="5"/>
      <c r="MFX29" s="5"/>
      <c r="MFY29" s="5"/>
      <c r="MFZ29" s="5"/>
      <c r="MGA29" s="5"/>
      <c r="MGB29" s="5"/>
      <c r="MGC29" s="5"/>
      <c r="MGD29" s="5"/>
      <c r="MGE29" s="5"/>
      <c r="MGF29" s="5"/>
      <c r="MGG29" s="5"/>
      <c r="MGH29" s="5"/>
      <c r="MGI29" s="5"/>
      <c r="MGJ29" s="5"/>
      <c r="MGK29" s="5"/>
      <c r="MGL29" s="5"/>
      <c r="MGM29" s="5"/>
      <c r="MGN29" s="5"/>
      <c r="MGO29" s="5"/>
      <c r="MGP29" s="5"/>
      <c r="MGQ29" s="5"/>
      <c r="MGR29" s="5"/>
      <c r="MGS29" s="5"/>
      <c r="MGT29" s="5"/>
      <c r="MGU29" s="5"/>
      <c r="MGV29" s="5"/>
      <c r="MGW29" s="5"/>
      <c r="MGX29" s="5"/>
      <c r="MGY29" s="5"/>
      <c r="MGZ29" s="5"/>
      <c r="MHA29" s="5"/>
      <c r="MHB29" s="5"/>
      <c r="MHC29" s="5"/>
      <c r="MHD29" s="5"/>
      <c r="MHE29" s="5"/>
      <c r="MHF29" s="5"/>
      <c r="MHG29" s="5"/>
      <c r="MHH29" s="5"/>
      <c r="MHI29" s="5"/>
      <c r="MHJ29" s="5"/>
      <c r="MHK29" s="5"/>
      <c r="MHL29" s="5"/>
      <c r="MHM29" s="5"/>
      <c r="MHN29" s="5"/>
      <c r="MHO29" s="5"/>
      <c r="MHP29" s="5"/>
      <c r="MHQ29" s="5"/>
      <c r="MHR29" s="5"/>
      <c r="MHS29" s="5"/>
      <c r="MHT29" s="5"/>
      <c r="MHU29" s="5"/>
      <c r="MHV29" s="5"/>
      <c r="MHW29" s="5"/>
      <c r="MHX29" s="5"/>
      <c r="MHY29" s="5"/>
      <c r="MHZ29" s="5"/>
      <c r="MIA29" s="5"/>
      <c r="MIB29" s="5"/>
      <c r="MIC29" s="5"/>
      <c r="MID29" s="5"/>
      <c r="MIE29" s="5"/>
      <c r="MIF29" s="5"/>
      <c r="MIG29" s="5"/>
      <c r="MIH29" s="5"/>
      <c r="MII29" s="5"/>
      <c r="MIJ29" s="5"/>
      <c r="MIK29" s="5"/>
      <c r="MIL29" s="5"/>
      <c r="MIM29" s="5"/>
      <c r="MIN29" s="5"/>
      <c r="MIO29" s="5"/>
      <c r="MIP29" s="5"/>
      <c r="MIQ29" s="5"/>
      <c r="MIR29" s="5"/>
      <c r="MIS29" s="5"/>
      <c r="MIT29" s="5"/>
      <c r="MIU29" s="5"/>
      <c r="MIV29" s="5"/>
      <c r="MIW29" s="5"/>
      <c r="MIX29" s="5"/>
      <c r="MIY29" s="5"/>
      <c r="MIZ29" s="5"/>
      <c r="MJA29" s="5"/>
      <c r="MJB29" s="5"/>
      <c r="MJC29" s="5"/>
      <c r="MJD29" s="5"/>
      <c r="MJE29" s="5"/>
      <c r="MJF29" s="5"/>
      <c r="MJG29" s="5"/>
      <c r="MJH29" s="5"/>
      <c r="MJI29" s="5"/>
      <c r="MJJ29" s="5"/>
      <c r="MJK29" s="5"/>
      <c r="MJL29" s="5"/>
      <c r="MJM29" s="5"/>
      <c r="MJN29" s="5"/>
      <c r="MJO29" s="5"/>
      <c r="MJP29" s="5"/>
      <c r="MJQ29" s="5"/>
      <c r="MJR29" s="5"/>
      <c r="MJS29" s="5"/>
      <c r="MJT29" s="5"/>
      <c r="MJU29" s="5"/>
      <c r="MJV29" s="5"/>
      <c r="MJW29" s="5"/>
      <c r="MJX29" s="5"/>
      <c r="MJY29" s="5"/>
      <c r="MJZ29" s="5"/>
      <c r="MKA29" s="5"/>
      <c r="MKB29" s="5"/>
      <c r="MKC29" s="5"/>
      <c r="MKD29" s="5"/>
      <c r="MKE29" s="5"/>
      <c r="MKF29" s="5"/>
      <c r="MKG29" s="5"/>
      <c r="MKH29" s="5"/>
      <c r="MKI29" s="5"/>
      <c r="MKJ29" s="5"/>
      <c r="MKK29" s="5"/>
      <c r="MKL29" s="5"/>
      <c r="MKM29" s="5"/>
      <c r="MKN29" s="5"/>
      <c r="MKO29" s="5"/>
      <c r="MKP29" s="5"/>
      <c r="MKQ29" s="5"/>
      <c r="MKR29" s="5"/>
      <c r="MKS29" s="5"/>
      <c r="MKT29" s="5"/>
      <c r="MKU29" s="5"/>
      <c r="MKV29" s="5"/>
      <c r="MKW29" s="5"/>
      <c r="MKX29" s="5"/>
      <c r="MKY29" s="5"/>
      <c r="MKZ29" s="5"/>
      <c r="MLA29" s="5"/>
      <c r="MLB29" s="5"/>
      <c r="MLC29" s="5"/>
      <c r="MLD29" s="5"/>
      <c r="MLE29" s="5"/>
      <c r="MLF29" s="5"/>
      <c r="MLG29" s="5"/>
      <c r="MLH29" s="5"/>
      <c r="MLI29" s="5"/>
      <c r="MLJ29" s="5"/>
      <c r="MLK29" s="5"/>
      <c r="MLL29" s="5"/>
      <c r="MLM29" s="5"/>
      <c r="MLN29" s="5"/>
      <c r="MLO29" s="5"/>
      <c r="MLP29" s="5"/>
      <c r="MLQ29" s="5"/>
      <c r="MLR29" s="5"/>
      <c r="MLS29" s="5"/>
      <c r="MLT29" s="5"/>
      <c r="MLU29" s="5"/>
      <c r="MLV29" s="5"/>
      <c r="MLW29" s="5"/>
      <c r="MLX29" s="5"/>
      <c r="MLY29" s="5"/>
      <c r="MLZ29" s="5"/>
      <c r="MMA29" s="5"/>
      <c r="MMB29" s="5"/>
      <c r="MMC29" s="5"/>
      <c r="MMD29" s="5"/>
      <c r="MME29" s="5"/>
      <c r="MMF29" s="5"/>
      <c r="MMG29" s="5"/>
      <c r="MMH29" s="5"/>
      <c r="MMI29" s="5"/>
      <c r="MMJ29" s="5"/>
      <c r="MMK29" s="5"/>
      <c r="MML29" s="5"/>
      <c r="MMM29" s="5"/>
      <c r="MMN29" s="5"/>
      <c r="MMO29" s="5"/>
      <c r="MMP29" s="5"/>
      <c r="MMQ29" s="5"/>
      <c r="MMR29" s="5"/>
      <c r="MMS29" s="5"/>
      <c r="MMT29" s="5"/>
      <c r="MMU29" s="5"/>
      <c r="MMV29" s="5"/>
      <c r="MMW29" s="5"/>
      <c r="MMX29" s="5"/>
      <c r="MMY29" s="5"/>
      <c r="MMZ29" s="5"/>
      <c r="MNA29" s="5"/>
      <c r="MNB29" s="5"/>
      <c r="MNC29" s="5"/>
      <c r="MND29" s="5"/>
      <c r="MNE29" s="5"/>
      <c r="MNF29" s="5"/>
      <c r="MNG29" s="5"/>
      <c r="MNH29" s="5"/>
      <c r="MNI29" s="5"/>
      <c r="MNJ29" s="5"/>
      <c r="MNK29" s="5"/>
      <c r="MNL29" s="5"/>
      <c r="MNM29" s="5"/>
      <c r="MNN29" s="5"/>
      <c r="MNO29" s="5"/>
      <c r="MNP29" s="5"/>
      <c r="MNQ29" s="5"/>
      <c r="MNR29" s="5"/>
      <c r="MNS29" s="5"/>
      <c r="MNT29" s="5"/>
      <c r="MNU29" s="5"/>
      <c r="MNV29" s="5"/>
      <c r="MNW29" s="5"/>
      <c r="MNX29" s="5"/>
      <c r="MNY29" s="5"/>
      <c r="MNZ29" s="5"/>
      <c r="MOA29" s="5"/>
      <c r="MOB29" s="5"/>
      <c r="MOC29" s="5"/>
      <c r="MOD29" s="5"/>
      <c r="MOE29" s="5"/>
      <c r="MOF29" s="5"/>
      <c r="MOG29" s="5"/>
      <c r="MOH29" s="5"/>
      <c r="MOI29" s="5"/>
      <c r="MOJ29" s="5"/>
      <c r="MOK29" s="5"/>
      <c r="MOL29" s="5"/>
      <c r="MOM29" s="5"/>
      <c r="MON29" s="5"/>
      <c r="MOO29" s="5"/>
      <c r="MOP29" s="5"/>
      <c r="MOQ29" s="5"/>
      <c r="MOR29" s="5"/>
      <c r="MOS29" s="5"/>
      <c r="MOT29" s="5"/>
      <c r="MOU29" s="5"/>
      <c r="MOV29" s="5"/>
      <c r="MOW29" s="5"/>
      <c r="MOX29" s="5"/>
      <c r="MOY29" s="5"/>
      <c r="MOZ29" s="5"/>
      <c r="MPA29" s="5"/>
      <c r="MPB29" s="5"/>
      <c r="MPC29" s="5"/>
      <c r="MPD29" s="5"/>
      <c r="MPE29" s="5"/>
      <c r="MPF29" s="5"/>
      <c r="MPG29" s="5"/>
      <c r="MPH29" s="5"/>
      <c r="MPI29" s="5"/>
      <c r="MPJ29" s="5"/>
      <c r="MPK29" s="5"/>
      <c r="MPL29" s="5"/>
      <c r="MPM29" s="5"/>
      <c r="MPN29" s="5"/>
      <c r="MPO29" s="5"/>
      <c r="MPP29" s="5"/>
      <c r="MPQ29" s="5"/>
      <c r="MPR29" s="5"/>
      <c r="MPS29" s="5"/>
      <c r="MPT29" s="5"/>
      <c r="MPU29" s="5"/>
      <c r="MPV29" s="5"/>
      <c r="MPW29" s="5"/>
      <c r="MPX29" s="5"/>
      <c r="MPY29" s="5"/>
      <c r="MPZ29" s="5"/>
      <c r="MQA29" s="5"/>
      <c r="MQB29" s="5"/>
      <c r="MQC29" s="5"/>
      <c r="MQD29" s="5"/>
      <c r="MQE29" s="5"/>
      <c r="MQF29" s="5"/>
      <c r="MQG29" s="5"/>
      <c r="MQH29" s="5"/>
      <c r="MQI29" s="5"/>
      <c r="MQJ29" s="5"/>
      <c r="MQK29" s="5"/>
      <c r="MQL29" s="5"/>
      <c r="MQM29" s="5"/>
      <c r="MQN29" s="5"/>
      <c r="MQO29" s="5"/>
      <c r="MQP29" s="5"/>
      <c r="MQQ29" s="5"/>
      <c r="MQR29" s="5"/>
      <c r="MQS29" s="5"/>
      <c r="MQT29" s="5"/>
      <c r="MQU29" s="5"/>
      <c r="MQV29" s="5"/>
      <c r="MQW29" s="5"/>
      <c r="MQX29" s="5"/>
      <c r="MQY29" s="5"/>
      <c r="MQZ29" s="5"/>
      <c r="MRA29" s="5"/>
      <c r="MRB29" s="5"/>
      <c r="MRC29" s="5"/>
      <c r="MRD29" s="5"/>
      <c r="MRE29" s="5"/>
      <c r="MRF29" s="5"/>
      <c r="MRG29" s="5"/>
      <c r="MRH29" s="5"/>
      <c r="MRI29" s="5"/>
      <c r="MRJ29" s="5"/>
      <c r="MRK29" s="5"/>
      <c r="MRL29" s="5"/>
      <c r="MRM29" s="5"/>
      <c r="MRN29" s="5"/>
      <c r="MRO29" s="5"/>
      <c r="MRP29" s="5"/>
      <c r="MRQ29" s="5"/>
      <c r="MRR29" s="5"/>
      <c r="MRS29" s="5"/>
      <c r="MRT29" s="5"/>
      <c r="MRU29" s="5"/>
      <c r="MRV29" s="5"/>
      <c r="MRW29" s="5"/>
      <c r="MRX29" s="5"/>
      <c r="MRY29" s="5"/>
      <c r="MRZ29" s="5"/>
      <c r="MSA29" s="5"/>
      <c r="MSB29" s="5"/>
      <c r="MSC29" s="5"/>
      <c r="MSD29" s="5"/>
      <c r="MSE29" s="5"/>
      <c r="MSF29" s="5"/>
      <c r="MSG29" s="5"/>
      <c r="MSH29" s="5"/>
      <c r="MSI29" s="5"/>
      <c r="MSJ29" s="5"/>
      <c r="MSK29" s="5"/>
      <c r="MSL29" s="5"/>
      <c r="MSM29" s="5"/>
      <c r="MSN29" s="5"/>
      <c r="MSO29" s="5"/>
      <c r="MSP29" s="5"/>
      <c r="MSQ29" s="5"/>
      <c r="MSR29" s="5"/>
      <c r="MSS29" s="5"/>
      <c r="MST29" s="5"/>
      <c r="MSU29" s="5"/>
      <c r="MSV29" s="5"/>
      <c r="MSW29" s="5"/>
      <c r="MSX29" s="5"/>
      <c r="MSY29" s="5"/>
      <c r="MSZ29" s="5"/>
      <c r="MTA29" s="5"/>
      <c r="MTB29" s="5"/>
      <c r="MTC29" s="5"/>
      <c r="MTD29" s="5"/>
      <c r="MTE29" s="5"/>
      <c r="MTF29" s="5"/>
      <c r="MTG29" s="5"/>
      <c r="MTH29" s="5"/>
      <c r="MTI29" s="5"/>
      <c r="MTJ29" s="5"/>
      <c r="MTK29" s="5"/>
      <c r="MTL29" s="5"/>
      <c r="MTM29" s="5"/>
      <c r="MTN29" s="5"/>
      <c r="MTO29" s="5"/>
      <c r="MTP29" s="5"/>
      <c r="MTQ29" s="5"/>
      <c r="MTR29" s="5"/>
      <c r="MTS29" s="5"/>
      <c r="MTT29" s="5"/>
      <c r="MTU29" s="5"/>
      <c r="MTV29" s="5"/>
      <c r="MTW29" s="5"/>
      <c r="MTX29" s="5"/>
      <c r="MTY29" s="5"/>
      <c r="MTZ29" s="5"/>
      <c r="MUA29" s="5"/>
      <c r="MUB29" s="5"/>
      <c r="MUC29" s="5"/>
      <c r="MUD29" s="5"/>
      <c r="MUE29" s="5"/>
      <c r="MUF29" s="5"/>
      <c r="MUG29" s="5"/>
      <c r="MUH29" s="5"/>
      <c r="MUI29" s="5"/>
      <c r="MUJ29" s="5"/>
      <c r="MUK29" s="5"/>
      <c r="MUL29" s="5"/>
      <c r="MUM29" s="5"/>
      <c r="MUN29" s="5"/>
      <c r="MUO29" s="5"/>
      <c r="MUP29" s="5"/>
      <c r="MUQ29" s="5"/>
      <c r="MUR29" s="5"/>
      <c r="MUS29" s="5"/>
      <c r="MUT29" s="5"/>
      <c r="MUU29" s="5"/>
      <c r="MUV29" s="5"/>
      <c r="MUW29" s="5"/>
      <c r="MUX29" s="5"/>
      <c r="MUY29" s="5"/>
      <c r="MUZ29" s="5"/>
      <c r="MVA29" s="5"/>
      <c r="MVB29" s="5"/>
      <c r="MVC29" s="5"/>
      <c r="MVD29" s="5"/>
      <c r="MVE29" s="5"/>
      <c r="MVF29" s="5"/>
      <c r="MVG29" s="5"/>
      <c r="MVH29" s="5"/>
      <c r="MVI29" s="5"/>
      <c r="MVJ29" s="5"/>
      <c r="MVK29" s="5"/>
      <c r="MVL29" s="5"/>
      <c r="MVM29" s="5"/>
      <c r="MVN29" s="5"/>
      <c r="MVO29" s="5"/>
      <c r="MVP29" s="5"/>
      <c r="MVQ29" s="5"/>
      <c r="MVR29" s="5"/>
      <c r="MVS29" s="5"/>
      <c r="MVT29" s="5"/>
      <c r="MVU29" s="5"/>
      <c r="MVV29" s="5"/>
      <c r="MVW29" s="5"/>
      <c r="MVX29" s="5"/>
      <c r="MVY29" s="5"/>
      <c r="MVZ29" s="5"/>
      <c r="MWA29" s="5"/>
      <c r="MWB29" s="5"/>
      <c r="MWC29" s="5"/>
      <c r="MWD29" s="5"/>
      <c r="MWE29" s="5"/>
      <c r="MWF29" s="5"/>
      <c r="MWG29" s="5"/>
      <c r="MWH29" s="5"/>
      <c r="MWI29" s="5"/>
      <c r="MWJ29" s="5"/>
      <c r="MWK29" s="5"/>
      <c r="MWL29" s="5"/>
      <c r="MWM29" s="5"/>
      <c r="MWN29" s="5"/>
      <c r="MWO29" s="5"/>
      <c r="MWP29" s="5"/>
      <c r="MWQ29" s="5"/>
      <c r="MWR29" s="5"/>
      <c r="MWS29" s="5"/>
      <c r="MWT29" s="5"/>
      <c r="MWU29" s="5"/>
      <c r="MWV29" s="5"/>
      <c r="MWW29" s="5"/>
      <c r="MWX29" s="5"/>
      <c r="MWY29" s="5"/>
      <c r="MWZ29" s="5"/>
      <c r="MXA29" s="5"/>
      <c r="MXB29" s="5"/>
      <c r="MXC29" s="5"/>
      <c r="MXD29" s="5"/>
      <c r="MXE29" s="5"/>
      <c r="MXF29" s="5"/>
      <c r="MXG29" s="5"/>
      <c r="MXH29" s="5"/>
      <c r="MXI29" s="5"/>
      <c r="MXJ29" s="5"/>
      <c r="MXK29" s="5"/>
      <c r="MXL29" s="5"/>
      <c r="MXM29" s="5"/>
      <c r="MXN29" s="5"/>
      <c r="MXO29" s="5"/>
      <c r="MXP29" s="5"/>
      <c r="MXQ29" s="5"/>
      <c r="MXR29" s="5"/>
      <c r="MXS29" s="5"/>
      <c r="MXT29" s="5"/>
      <c r="MXU29" s="5"/>
      <c r="MXV29" s="5"/>
      <c r="MXW29" s="5"/>
      <c r="MXX29" s="5"/>
      <c r="MXY29" s="5"/>
      <c r="MXZ29" s="5"/>
      <c r="MYA29" s="5"/>
      <c r="MYB29" s="5"/>
      <c r="MYC29" s="5"/>
      <c r="MYD29" s="5"/>
      <c r="MYE29" s="5"/>
      <c r="MYF29" s="5"/>
      <c r="MYG29" s="5"/>
      <c r="MYH29" s="5"/>
      <c r="MYI29" s="5"/>
      <c r="MYJ29" s="5"/>
      <c r="MYK29" s="5"/>
      <c r="MYL29" s="5"/>
      <c r="MYM29" s="5"/>
      <c r="MYN29" s="5"/>
      <c r="MYO29" s="5"/>
      <c r="MYP29" s="5"/>
      <c r="MYQ29" s="5"/>
      <c r="MYR29" s="5"/>
      <c r="MYS29" s="5"/>
      <c r="MYT29" s="5"/>
      <c r="MYU29" s="5"/>
      <c r="MYV29" s="5"/>
      <c r="MYW29" s="5"/>
      <c r="MYX29" s="5"/>
      <c r="MYY29" s="5"/>
      <c r="MYZ29" s="5"/>
      <c r="MZA29" s="5"/>
      <c r="MZB29" s="5"/>
      <c r="MZC29" s="5"/>
      <c r="MZD29" s="5"/>
      <c r="MZE29" s="5"/>
      <c r="MZF29" s="5"/>
      <c r="MZG29" s="5"/>
      <c r="MZH29" s="5"/>
      <c r="MZI29" s="5"/>
      <c r="MZJ29" s="5"/>
      <c r="MZK29" s="5"/>
      <c r="MZL29" s="5"/>
      <c r="MZM29" s="5"/>
      <c r="MZN29" s="5"/>
      <c r="MZO29" s="5"/>
      <c r="MZP29" s="5"/>
      <c r="MZQ29" s="5"/>
      <c r="MZR29" s="5"/>
      <c r="MZS29" s="5"/>
      <c r="MZT29" s="5"/>
      <c r="MZU29" s="5"/>
      <c r="MZV29" s="5"/>
      <c r="MZW29" s="5"/>
      <c r="MZX29" s="5"/>
      <c r="MZY29" s="5"/>
      <c r="MZZ29" s="5"/>
      <c r="NAA29" s="5"/>
      <c r="NAB29" s="5"/>
      <c r="NAC29" s="5"/>
      <c r="NAD29" s="5"/>
      <c r="NAE29" s="5"/>
      <c r="NAF29" s="5"/>
      <c r="NAG29" s="5"/>
      <c r="NAH29" s="5"/>
      <c r="NAI29" s="5"/>
      <c r="NAJ29" s="5"/>
      <c r="NAK29" s="5"/>
      <c r="NAL29" s="5"/>
      <c r="NAM29" s="5"/>
      <c r="NAN29" s="5"/>
      <c r="NAO29" s="5"/>
      <c r="NAP29" s="5"/>
      <c r="NAQ29" s="5"/>
      <c r="NAR29" s="5"/>
      <c r="NAS29" s="5"/>
      <c r="NAT29" s="5"/>
      <c r="NAU29" s="5"/>
      <c r="NAV29" s="5"/>
      <c r="NAW29" s="5"/>
      <c r="NAX29" s="5"/>
      <c r="NAY29" s="5"/>
      <c r="NAZ29" s="5"/>
      <c r="NBA29" s="5"/>
      <c r="NBB29" s="5"/>
      <c r="NBC29" s="5"/>
      <c r="NBD29" s="5"/>
      <c r="NBE29" s="5"/>
      <c r="NBF29" s="5"/>
      <c r="NBG29" s="5"/>
      <c r="NBH29" s="5"/>
      <c r="NBI29" s="5"/>
      <c r="NBJ29" s="5"/>
      <c r="NBK29" s="5"/>
      <c r="NBL29" s="5"/>
      <c r="NBM29" s="5"/>
      <c r="NBN29" s="5"/>
      <c r="NBO29" s="5"/>
      <c r="NBP29" s="5"/>
      <c r="NBQ29" s="5"/>
      <c r="NBR29" s="5"/>
      <c r="NBS29" s="5"/>
      <c r="NBT29" s="5"/>
      <c r="NBU29" s="5"/>
      <c r="NBV29" s="5"/>
      <c r="NBW29" s="5"/>
      <c r="NBX29" s="5"/>
      <c r="NBY29" s="5"/>
      <c r="NBZ29" s="5"/>
      <c r="NCA29" s="5"/>
      <c r="NCB29" s="5"/>
      <c r="NCC29" s="5"/>
      <c r="NCD29" s="5"/>
      <c r="NCE29" s="5"/>
      <c r="NCF29" s="5"/>
      <c r="NCG29" s="5"/>
      <c r="NCH29" s="5"/>
      <c r="NCI29" s="5"/>
      <c r="NCJ29" s="5"/>
      <c r="NCK29" s="5"/>
      <c r="NCL29" s="5"/>
      <c r="NCM29" s="5"/>
      <c r="NCN29" s="5"/>
      <c r="NCO29" s="5"/>
      <c r="NCP29" s="5"/>
      <c r="NCQ29" s="5"/>
      <c r="NCR29" s="5"/>
      <c r="NCS29" s="5"/>
      <c r="NCT29" s="5"/>
      <c r="NCU29" s="5"/>
      <c r="NCV29" s="5"/>
      <c r="NCW29" s="5"/>
      <c r="NCX29" s="5"/>
      <c r="NCY29" s="5"/>
      <c r="NCZ29" s="5"/>
      <c r="NDA29" s="5"/>
      <c r="NDB29" s="5"/>
      <c r="NDC29" s="5"/>
      <c r="NDD29" s="5"/>
      <c r="NDE29" s="5"/>
      <c r="NDF29" s="5"/>
      <c r="NDG29" s="5"/>
      <c r="NDH29" s="5"/>
      <c r="NDI29" s="5"/>
      <c r="NDJ29" s="5"/>
      <c r="NDK29" s="5"/>
      <c r="NDL29" s="5"/>
      <c r="NDM29" s="5"/>
      <c r="NDN29" s="5"/>
      <c r="NDO29" s="5"/>
      <c r="NDP29" s="5"/>
      <c r="NDQ29" s="5"/>
      <c r="NDR29" s="5"/>
      <c r="NDS29" s="5"/>
      <c r="NDT29" s="5"/>
      <c r="NDU29" s="5"/>
      <c r="NDV29" s="5"/>
      <c r="NDW29" s="5"/>
      <c r="NDX29" s="5"/>
      <c r="NDY29" s="5"/>
      <c r="NDZ29" s="5"/>
      <c r="NEA29" s="5"/>
      <c r="NEB29" s="5"/>
      <c r="NEC29" s="5"/>
      <c r="NED29" s="5"/>
      <c r="NEE29" s="5"/>
      <c r="NEF29" s="5"/>
      <c r="NEG29" s="5"/>
      <c r="NEH29" s="5"/>
      <c r="NEI29" s="5"/>
      <c r="NEJ29" s="5"/>
      <c r="NEK29" s="5"/>
      <c r="NEL29" s="5"/>
      <c r="NEM29" s="5"/>
      <c r="NEN29" s="5"/>
      <c r="NEO29" s="5"/>
      <c r="NEP29" s="5"/>
      <c r="NEQ29" s="5"/>
      <c r="NER29" s="5"/>
      <c r="NES29" s="5"/>
      <c r="NET29" s="5"/>
      <c r="NEU29" s="5"/>
      <c r="NEV29" s="5"/>
      <c r="NEW29" s="5"/>
      <c r="NEX29" s="5"/>
      <c r="NEY29" s="5"/>
      <c r="NEZ29" s="5"/>
      <c r="NFA29" s="5"/>
      <c r="NFB29" s="5"/>
      <c r="NFC29" s="5"/>
      <c r="NFD29" s="5"/>
      <c r="NFE29" s="5"/>
      <c r="NFF29" s="5"/>
      <c r="NFG29" s="5"/>
      <c r="NFH29" s="5"/>
      <c r="NFI29" s="5"/>
      <c r="NFJ29" s="5"/>
      <c r="NFK29" s="5"/>
      <c r="NFL29" s="5"/>
      <c r="NFM29" s="5"/>
      <c r="NFN29" s="5"/>
      <c r="NFO29" s="5"/>
      <c r="NFP29" s="5"/>
      <c r="NFQ29" s="5"/>
      <c r="NFR29" s="5"/>
      <c r="NFS29" s="5"/>
      <c r="NFT29" s="5"/>
      <c r="NFU29" s="5"/>
      <c r="NFV29" s="5"/>
      <c r="NFW29" s="5"/>
      <c r="NFX29" s="5"/>
      <c r="NFY29" s="5"/>
      <c r="NFZ29" s="5"/>
      <c r="NGA29" s="5"/>
      <c r="NGB29" s="5"/>
      <c r="NGC29" s="5"/>
      <c r="NGD29" s="5"/>
      <c r="NGE29" s="5"/>
      <c r="NGF29" s="5"/>
      <c r="NGG29" s="5"/>
      <c r="NGH29" s="5"/>
      <c r="NGI29" s="5"/>
      <c r="NGJ29" s="5"/>
      <c r="NGK29" s="5"/>
      <c r="NGL29" s="5"/>
      <c r="NGM29" s="5"/>
      <c r="NGN29" s="5"/>
      <c r="NGO29" s="5"/>
      <c r="NGP29" s="5"/>
      <c r="NGQ29" s="5"/>
      <c r="NGR29" s="5"/>
      <c r="NGS29" s="5"/>
      <c r="NGT29" s="5"/>
      <c r="NGU29" s="5"/>
      <c r="NGV29" s="5"/>
      <c r="NGW29" s="5"/>
      <c r="NGX29" s="5"/>
      <c r="NGY29" s="5"/>
      <c r="NGZ29" s="5"/>
      <c r="NHA29" s="5"/>
      <c r="NHB29" s="5"/>
      <c r="NHC29" s="5"/>
      <c r="NHD29" s="5"/>
      <c r="NHE29" s="5"/>
      <c r="NHF29" s="5"/>
      <c r="NHG29" s="5"/>
      <c r="NHH29" s="5"/>
      <c r="NHI29" s="5"/>
      <c r="NHJ29" s="5"/>
      <c r="NHK29" s="5"/>
      <c r="NHL29" s="5"/>
      <c r="NHM29" s="5"/>
      <c r="NHN29" s="5"/>
      <c r="NHO29" s="5"/>
      <c r="NHP29" s="5"/>
      <c r="NHQ29" s="5"/>
      <c r="NHR29" s="5"/>
      <c r="NHS29" s="5"/>
      <c r="NHT29" s="5"/>
      <c r="NHU29" s="5"/>
      <c r="NHV29" s="5"/>
      <c r="NHW29" s="5"/>
      <c r="NHX29" s="5"/>
      <c r="NHY29" s="5"/>
      <c r="NHZ29" s="5"/>
      <c r="NIA29" s="5"/>
      <c r="NIB29" s="5"/>
      <c r="NIC29" s="5"/>
      <c r="NID29" s="5"/>
      <c r="NIE29" s="5"/>
      <c r="NIF29" s="5"/>
      <c r="NIG29" s="5"/>
      <c r="NIH29" s="5"/>
      <c r="NII29" s="5"/>
      <c r="NIJ29" s="5"/>
      <c r="NIK29" s="5"/>
      <c r="NIL29" s="5"/>
      <c r="NIM29" s="5"/>
      <c r="NIN29" s="5"/>
      <c r="NIO29" s="5"/>
      <c r="NIP29" s="5"/>
      <c r="NIQ29" s="5"/>
      <c r="NIR29" s="5"/>
      <c r="NIS29" s="5"/>
      <c r="NIT29" s="5"/>
      <c r="NIU29" s="5"/>
      <c r="NIV29" s="5"/>
      <c r="NIW29" s="5"/>
      <c r="NIX29" s="5"/>
      <c r="NIY29" s="5"/>
      <c r="NIZ29" s="5"/>
      <c r="NJA29" s="5"/>
      <c r="NJB29" s="5"/>
      <c r="NJC29" s="5"/>
      <c r="NJD29" s="5"/>
      <c r="NJE29" s="5"/>
      <c r="NJF29" s="5"/>
      <c r="NJG29" s="5"/>
      <c r="NJH29" s="5"/>
      <c r="NJI29" s="5"/>
      <c r="NJJ29" s="5"/>
      <c r="NJK29" s="5"/>
      <c r="NJL29" s="5"/>
      <c r="NJM29" s="5"/>
      <c r="NJN29" s="5"/>
      <c r="NJO29" s="5"/>
      <c r="NJP29" s="5"/>
      <c r="NJQ29" s="5"/>
      <c r="NJR29" s="5"/>
      <c r="NJS29" s="5"/>
      <c r="NJT29" s="5"/>
      <c r="NJU29" s="5"/>
      <c r="NJV29" s="5"/>
      <c r="NJW29" s="5"/>
      <c r="NJX29" s="5"/>
      <c r="NJY29" s="5"/>
      <c r="NJZ29" s="5"/>
      <c r="NKA29" s="5"/>
      <c r="NKB29" s="5"/>
      <c r="NKC29" s="5"/>
      <c r="NKD29" s="5"/>
      <c r="NKE29" s="5"/>
      <c r="NKF29" s="5"/>
      <c r="NKG29" s="5"/>
      <c r="NKH29" s="5"/>
      <c r="NKI29" s="5"/>
      <c r="NKJ29" s="5"/>
      <c r="NKK29" s="5"/>
      <c r="NKL29" s="5"/>
      <c r="NKM29" s="5"/>
      <c r="NKN29" s="5"/>
      <c r="NKO29" s="5"/>
      <c r="NKP29" s="5"/>
      <c r="NKQ29" s="5"/>
      <c r="NKR29" s="5"/>
      <c r="NKS29" s="5"/>
      <c r="NKT29" s="5"/>
      <c r="NKU29" s="5"/>
      <c r="NKV29" s="5"/>
      <c r="NKW29" s="5"/>
      <c r="NKX29" s="5"/>
      <c r="NKY29" s="5"/>
      <c r="NKZ29" s="5"/>
      <c r="NLA29" s="5"/>
      <c r="NLB29" s="5"/>
      <c r="NLC29" s="5"/>
      <c r="NLD29" s="5"/>
      <c r="NLE29" s="5"/>
      <c r="NLF29" s="5"/>
      <c r="NLG29" s="5"/>
      <c r="NLH29" s="5"/>
      <c r="NLI29" s="5"/>
      <c r="NLJ29" s="5"/>
      <c r="NLK29" s="5"/>
      <c r="NLL29" s="5"/>
      <c r="NLM29" s="5"/>
      <c r="NLN29" s="5"/>
      <c r="NLO29" s="5"/>
      <c r="NLP29" s="5"/>
      <c r="NLQ29" s="5"/>
      <c r="NLR29" s="5"/>
      <c r="NLS29" s="5"/>
      <c r="NLT29" s="5"/>
      <c r="NLU29" s="5"/>
      <c r="NLV29" s="5"/>
      <c r="NLW29" s="5"/>
      <c r="NLX29" s="5"/>
      <c r="NLY29" s="5"/>
      <c r="NLZ29" s="5"/>
      <c r="NMA29" s="5"/>
      <c r="NMB29" s="5"/>
      <c r="NMC29" s="5"/>
      <c r="NMD29" s="5"/>
      <c r="NME29" s="5"/>
      <c r="NMF29" s="5"/>
      <c r="NMG29" s="5"/>
      <c r="NMH29" s="5"/>
      <c r="NMI29" s="5"/>
      <c r="NMJ29" s="5"/>
      <c r="NMK29" s="5"/>
      <c r="NML29" s="5"/>
      <c r="NMM29" s="5"/>
      <c r="NMN29" s="5"/>
      <c r="NMO29" s="5"/>
      <c r="NMP29" s="5"/>
      <c r="NMQ29" s="5"/>
      <c r="NMR29" s="5"/>
      <c r="NMS29" s="5"/>
      <c r="NMT29" s="5"/>
      <c r="NMU29" s="5"/>
      <c r="NMV29" s="5"/>
      <c r="NMW29" s="5"/>
      <c r="NMX29" s="5"/>
      <c r="NMY29" s="5"/>
      <c r="NMZ29" s="5"/>
      <c r="NNA29" s="5"/>
      <c r="NNB29" s="5"/>
      <c r="NNC29" s="5"/>
      <c r="NND29" s="5"/>
      <c r="NNE29" s="5"/>
      <c r="NNF29" s="5"/>
      <c r="NNG29" s="5"/>
      <c r="NNH29" s="5"/>
      <c r="NNI29" s="5"/>
      <c r="NNJ29" s="5"/>
      <c r="NNK29" s="5"/>
      <c r="NNL29" s="5"/>
      <c r="NNM29" s="5"/>
      <c r="NNN29" s="5"/>
      <c r="NNO29" s="5"/>
      <c r="NNP29" s="5"/>
      <c r="NNQ29" s="5"/>
      <c r="NNR29" s="5"/>
      <c r="NNS29" s="5"/>
      <c r="NNT29" s="5"/>
      <c r="NNU29" s="5"/>
      <c r="NNV29" s="5"/>
      <c r="NNW29" s="5"/>
      <c r="NNX29" s="5"/>
      <c r="NNY29" s="5"/>
      <c r="NNZ29" s="5"/>
      <c r="NOA29" s="5"/>
      <c r="NOB29" s="5"/>
      <c r="NOC29" s="5"/>
      <c r="NOD29" s="5"/>
      <c r="NOE29" s="5"/>
      <c r="NOF29" s="5"/>
      <c r="NOG29" s="5"/>
      <c r="NOH29" s="5"/>
      <c r="NOI29" s="5"/>
      <c r="NOJ29" s="5"/>
      <c r="NOK29" s="5"/>
      <c r="NOL29" s="5"/>
      <c r="NOM29" s="5"/>
      <c r="NON29" s="5"/>
      <c r="NOO29" s="5"/>
      <c r="NOP29" s="5"/>
      <c r="NOQ29" s="5"/>
      <c r="NOR29" s="5"/>
      <c r="NOS29" s="5"/>
      <c r="NOT29" s="5"/>
      <c r="NOU29" s="5"/>
      <c r="NOV29" s="5"/>
      <c r="NOW29" s="5"/>
      <c r="NOX29" s="5"/>
      <c r="NOY29" s="5"/>
      <c r="NOZ29" s="5"/>
      <c r="NPA29" s="5"/>
      <c r="NPB29" s="5"/>
      <c r="NPC29" s="5"/>
      <c r="NPD29" s="5"/>
      <c r="NPE29" s="5"/>
      <c r="NPF29" s="5"/>
      <c r="NPG29" s="5"/>
      <c r="NPH29" s="5"/>
      <c r="NPI29" s="5"/>
      <c r="NPJ29" s="5"/>
      <c r="NPK29" s="5"/>
      <c r="NPL29" s="5"/>
      <c r="NPM29" s="5"/>
      <c r="NPN29" s="5"/>
      <c r="NPO29" s="5"/>
      <c r="NPP29" s="5"/>
      <c r="NPQ29" s="5"/>
      <c r="NPR29" s="5"/>
      <c r="NPS29" s="5"/>
      <c r="NPT29" s="5"/>
      <c r="NPU29" s="5"/>
      <c r="NPV29" s="5"/>
      <c r="NPW29" s="5"/>
      <c r="NPX29" s="5"/>
      <c r="NPY29" s="5"/>
      <c r="NPZ29" s="5"/>
      <c r="NQA29" s="5"/>
      <c r="NQB29" s="5"/>
      <c r="NQC29" s="5"/>
      <c r="NQD29" s="5"/>
      <c r="NQE29" s="5"/>
      <c r="NQF29" s="5"/>
      <c r="NQG29" s="5"/>
      <c r="NQH29" s="5"/>
      <c r="NQI29" s="5"/>
      <c r="NQJ29" s="5"/>
      <c r="NQK29" s="5"/>
      <c r="NQL29" s="5"/>
      <c r="NQM29" s="5"/>
      <c r="NQN29" s="5"/>
      <c r="NQO29" s="5"/>
      <c r="NQP29" s="5"/>
      <c r="NQQ29" s="5"/>
      <c r="NQR29" s="5"/>
      <c r="NQS29" s="5"/>
      <c r="NQT29" s="5"/>
      <c r="NQU29" s="5"/>
      <c r="NQV29" s="5"/>
      <c r="NQW29" s="5"/>
      <c r="NQX29" s="5"/>
      <c r="NQY29" s="5"/>
      <c r="NQZ29" s="5"/>
      <c r="NRA29" s="5"/>
      <c r="NRB29" s="5"/>
      <c r="NRC29" s="5"/>
      <c r="NRD29" s="5"/>
      <c r="NRE29" s="5"/>
      <c r="NRF29" s="5"/>
      <c r="NRG29" s="5"/>
      <c r="NRH29" s="5"/>
      <c r="NRI29" s="5"/>
      <c r="NRJ29" s="5"/>
      <c r="NRK29" s="5"/>
      <c r="NRL29" s="5"/>
      <c r="NRM29" s="5"/>
      <c r="NRN29" s="5"/>
      <c r="NRO29" s="5"/>
      <c r="NRP29" s="5"/>
      <c r="NRQ29" s="5"/>
      <c r="NRR29" s="5"/>
      <c r="NRS29" s="5"/>
      <c r="NRT29" s="5"/>
      <c r="NRU29" s="5"/>
      <c r="NRV29" s="5"/>
      <c r="NRW29" s="5"/>
      <c r="NRX29" s="5"/>
      <c r="NRY29" s="5"/>
      <c r="NRZ29" s="5"/>
      <c r="NSA29" s="5"/>
      <c r="NSB29" s="5"/>
      <c r="NSC29" s="5"/>
      <c r="NSD29" s="5"/>
      <c r="NSE29" s="5"/>
      <c r="NSF29" s="5"/>
      <c r="NSG29" s="5"/>
      <c r="NSH29" s="5"/>
      <c r="NSI29" s="5"/>
      <c r="NSJ29" s="5"/>
      <c r="NSK29" s="5"/>
      <c r="NSL29" s="5"/>
      <c r="NSM29" s="5"/>
      <c r="NSN29" s="5"/>
      <c r="NSO29" s="5"/>
      <c r="NSP29" s="5"/>
      <c r="NSQ29" s="5"/>
      <c r="NSR29" s="5"/>
      <c r="NSS29" s="5"/>
      <c r="NST29" s="5"/>
      <c r="NSU29" s="5"/>
      <c r="NSV29" s="5"/>
      <c r="NSW29" s="5"/>
      <c r="NSX29" s="5"/>
      <c r="NSY29" s="5"/>
      <c r="NSZ29" s="5"/>
      <c r="NTA29" s="5"/>
      <c r="NTB29" s="5"/>
      <c r="NTC29" s="5"/>
      <c r="NTD29" s="5"/>
      <c r="NTE29" s="5"/>
      <c r="NTF29" s="5"/>
      <c r="NTG29" s="5"/>
      <c r="NTH29" s="5"/>
      <c r="NTI29" s="5"/>
      <c r="NTJ29" s="5"/>
      <c r="NTK29" s="5"/>
      <c r="NTL29" s="5"/>
      <c r="NTM29" s="5"/>
      <c r="NTN29" s="5"/>
      <c r="NTO29" s="5"/>
      <c r="NTP29" s="5"/>
      <c r="NTQ29" s="5"/>
      <c r="NTR29" s="5"/>
      <c r="NTS29" s="5"/>
      <c r="NTT29" s="5"/>
      <c r="NTU29" s="5"/>
      <c r="NTV29" s="5"/>
      <c r="NTW29" s="5"/>
      <c r="NTX29" s="5"/>
      <c r="NTY29" s="5"/>
      <c r="NTZ29" s="5"/>
      <c r="NUA29" s="5"/>
      <c r="NUB29" s="5"/>
      <c r="NUC29" s="5"/>
      <c r="NUD29" s="5"/>
      <c r="NUE29" s="5"/>
      <c r="NUF29" s="5"/>
      <c r="NUG29" s="5"/>
      <c r="NUH29" s="5"/>
      <c r="NUI29" s="5"/>
      <c r="NUJ29" s="5"/>
      <c r="NUK29" s="5"/>
      <c r="NUL29" s="5"/>
      <c r="NUM29" s="5"/>
      <c r="NUN29" s="5"/>
      <c r="NUO29" s="5"/>
      <c r="NUP29" s="5"/>
      <c r="NUQ29" s="5"/>
      <c r="NUR29" s="5"/>
      <c r="NUS29" s="5"/>
      <c r="NUT29" s="5"/>
      <c r="NUU29" s="5"/>
      <c r="NUV29" s="5"/>
      <c r="NUW29" s="5"/>
      <c r="NUX29" s="5"/>
      <c r="NUY29" s="5"/>
      <c r="NUZ29" s="5"/>
      <c r="NVA29" s="5"/>
      <c r="NVB29" s="5"/>
      <c r="NVC29" s="5"/>
      <c r="NVD29" s="5"/>
      <c r="NVE29" s="5"/>
      <c r="NVF29" s="5"/>
      <c r="NVG29" s="5"/>
      <c r="NVH29" s="5"/>
      <c r="NVI29" s="5"/>
      <c r="NVJ29" s="5"/>
      <c r="NVK29" s="5"/>
      <c r="NVL29" s="5"/>
      <c r="NVM29" s="5"/>
      <c r="NVN29" s="5"/>
      <c r="NVO29" s="5"/>
      <c r="NVP29" s="5"/>
      <c r="NVQ29" s="5"/>
      <c r="NVR29" s="5"/>
      <c r="NVS29" s="5"/>
      <c r="NVT29" s="5"/>
      <c r="NVU29" s="5"/>
      <c r="NVV29" s="5"/>
      <c r="NVW29" s="5"/>
      <c r="NVX29" s="5"/>
      <c r="NVY29" s="5"/>
      <c r="NVZ29" s="5"/>
      <c r="NWA29" s="5"/>
      <c r="NWB29" s="5"/>
      <c r="NWC29" s="5"/>
      <c r="NWD29" s="5"/>
      <c r="NWE29" s="5"/>
      <c r="NWF29" s="5"/>
      <c r="NWG29" s="5"/>
      <c r="NWH29" s="5"/>
      <c r="NWI29" s="5"/>
      <c r="NWJ29" s="5"/>
      <c r="NWK29" s="5"/>
      <c r="NWL29" s="5"/>
      <c r="NWM29" s="5"/>
      <c r="NWN29" s="5"/>
      <c r="NWO29" s="5"/>
      <c r="NWP29" s="5"/>
      <c r="NWQ29" s="5"/>
      <c r="NWR29" s="5"/>
      <c r="NWS29" s="5"/>
      <c r="NWT29" s="5"/>
      <c r="NWU29" s="5"/>
      <c r="NWV29" s="5"/>
      <c r="NWW29" s="5"/>
      <c r="NWX29" s="5"/>
      <c r="NWY29" s="5"/>
      <c r="NWZ29" s="5"/>
      <c r="NXA29" s="5"/>
      <c r="NXB29" s="5"/>
      <c r="NXC29" s="5"/>
      <c r="NXD29" s="5"/>
      <c r="NXE29" s="5"/>
      <c r="NXF29" s="5"/>
      <c r="NXG29" s="5"/>
      <c r="NXH29" s="5"/>
      <c r="NXI29" s="5"/>
      <c r="NXJ29" s="5"/>
      <c r="NXK29" s="5"/>
      <c r="NXL29" s="5"/>
      <c r="NXM29" s="5"/>
      <c r="NXN29" s="5"/>
      <c r="NXO29" s="5"/>
      <c r="NXP29" s="5"/>
      <c r="NXQ29" s="5"/>
      <c r="NXR29" s="5"/>
      <c r="NXS29" s="5"/>
      <c r="NXT29" s="5"/>
      <c r="NXU29" s="5"/>
      <c r="NXV29" s="5"/>
      <c r="NXW29" s="5"/>
      <c r="NXX29" s="5"/>
      <c r="NXY29" s="5"/>
      <c r="NXZ29" s="5"/>
      <c r="NYA29" s="5"/>
      <c r="NYB29" s="5"/>
      <c r="NYC29" s="5"/>
      <c r="NYD29" s="5"/>
      <c r="NYE29" s="5"/>
      <c r="NYF29" s="5"/>
      <c r="NYG29" s="5"/>
      <c r="NYH29" s="5"/>
      <c r="NYI29" s="5"/>
      <c r="NYJ29" s="5"/>
      <c r="NYK29" s="5"/>
      <c r="NYL29" s="5"/>
      <c r="NYM29" s="5"/>
      <c r="NYN29" s="5"/>
      <c r="NYO29" s="5"/>
      <c r="NYP29" s="5"/>
      <c r="NYQ29" s="5"/>
      <c r="NYR29" s="5"/>
      <c r="NYS29" s="5"/>
      <c r="NYT29" s="5"/>
      <c r="NYU29" s="5"/>
      <c r="NYV29" s="5"/>
      <c r="NYW29" s="5"/>
      <c r="NYX29" s="5"/>
      <c r="NYY29" s="5"/>
      <c r="NYZ29" s="5"/>
      <c r="NZA29" s="5"/>
      <c r="NZB29" s="5"/>
      <c r="NZC29" s="5"/>
      <c r="NZD29" s="5"/>
      <c r="NZE29" s="5"/>
      <c r="NZF29" s="5"/>
      <c r="NZG29" s="5"/>
      <c r="NZH29" s="5"/>
      <c r="NZI29" s="5"/>
      <c r="NZJ29" s="5"/>
      <c r="NZK29" s="5"/>
      <c r="NZL29" s="5"/>
      <c r="NZM29" s="5"/>
      <c r="NZN29" s="5"/>
      <c r="NZO29" s="5"/>
      <c r="NZP29" s="5"/>
      <c r="NZQ29" s="5"/>
      <c r="NZR29" s="5"/>
      <c r="NZS29" s="5"/>
      <c r="NZT29" s="5"/>
      <c r="NZU29" s="5"/>
      <c r="NZV29" s="5"/>
      <c r="NZW29" s="5"/>
      <c r="NZX29" s="5"/>
      <c r="NZY29" s="5"/>
      <c r="NZZ29" s="5"/>
      <c r="OAA29" s="5"/>
      <c r="OAB29" s="5"/>
      <c r="OAC29" s="5"/>
      <c r="OAD29" s="5"/>
      <c r="OAE29" s="5"/>
      <c r="OAF29" s="5"/>
      <c r="OAG29" s="5"/>
      <c r="OAH29" s="5"/>
      <c r="OAI29" s="5"/>
      <c r="OAJ29" s="5"/>
      <c r="OAK29" s="5"/>
      <c r="OAL29" s="5"/>
      <c r="OAM29" s="5"/>
      <c r="OAN29" s="5"/>
      <c r="OAO29" s="5"/>
      <c r="OAP29" s="5"/>
      <c r="OAQ29" s="5"/>
      <c r="OAR29" s="5"/>
      <c r="OAS29" s="5"/>
      <c r="OAT29" s="5"/>
      <c r="OAU29" s="5"/>
      <c r="OAV29" s="5"/>
      <c r="OAW29" s="5"/>
      <c r="OAX29" s="5"/>
      <c r="OAY29" s="5"/>
      <c r="OAZ29" s="5"/>
      <c r="OBA29" s="5"/>
      <c r="OBB29" s="5"/>
      <c r="OBC29" s="5"/>
      <c r="OBD29" s="5"/>
      <c r="OBE29" s="5"/>
      <c r="OBF29" s="5"/>
      <c r="OBG29" s="5"/>
      <c r="OBH29" s="5"/>
      <c r="OBI29" s="5"/>
      <c r="OBJ29" s="5"/>
      <c r="OBK29" s="5"/>
      <c r="OBL29" s="5"/>
      <c r="OBM29" s="5"/>
      <c r="OBN29" s="5"/>
      <c r="OBO29" s="5"/>
      <c r="OBP29" s="5"/>
      <c r="OBQ29" s="5"/>
      <c r="OBR29" s="5"/>
      <c r="OBS29" s="5"/>
      <c r="OBT29" s="5"/>
      <c r="OBU29" s="5"/>
      <c r="OBV29" s="5"/>
      <c r="OBW29" s="5"/>
      <c r="OBX29" s="5"/>
      <c r="OBY29" s="5"/>
      <c r="OBZ29" s="5"/>
      <c r="OCA29" s="5"/>
      <c r="OCB29" s="5"/>
      <c r="OCC29" s="5"/>
      <c r="OCD29" s="5"/>
      <c r="OCE29" s="5"/>
      <c r="OCF29" s="5"/>
      <c r="OCG29" s="5"/>
      <c r="OCH29" s="5"/>
      <c r="OCI29" s="5"/>
      <c r="OCJ29" s="5"/>
      <c r="OCK29" s="5"/>
      <c r="OCL29" s="5"/>
      <c r="OCM29" s="5"/>
      <c r="OCN29" s="5"/>
      <c r="OCO29" s="5"/>
      <c r="OCP29" s="5"/>
      <c r="OCQ29" s="5"/>
      <c r="OCR29" s="5"/>
      <c r="OCS29" s="5"/>
      <c r="OCT29" s="5"/>
      <c r="OCU29" s="5"/>
      <c r="OCV29" s="5"/>
      <c r="OCW29" s="5"/>
      <c r="OCX29" s="5"/>
      <c r="OCY29" s="5"/>
      <c r="OCZ29" s="5"/>
      <c r="ODA29" s="5"/>
      <c r="ODB29" s="5"/>
      <c r="ODC29" s="5"/>
      <c r="ODD29" s="5"/>
      <c r="ODE29" s="5"/>
      <c r="ODF29" s="5"/>
      <c r="ODG29" s="5"/>
      <c r="ODH29" s="5"/>
      <c r="ODI29" s="5"/>
      <c r="ODJ29" s="5"/>
      <c r="ODK29" s="5"/>
      <c r="ODL29" s="5"/>
      <c r="ODM29" s="5"/>
      <c r="ODN29" s="5"/>
      <c r="ODO29" s="5"/>
      <c r="ODP29" s="5"/>
      <c r="ODQ29" s="5"/>
      <c r="ODR29" s="5"/>
      <c r="ODS29" s="5"/>
      <c r="ODT29" s="5"/>
      <c r="ODU29" s="5"/>
      <c r="ODV29" s="5"/>
      <c r="ODW29" s="5"/>
      <c r="ODX29" s="5"/>
      <c r="ODY29" s="5"/>
      <c r="ODZ29" s="5"/>
      <c r="OEA29" s="5"/>
      <c r="OEB29" s="5"/>
      <c r="OEC29" s="5"/>
      <c r="OED29" s="5"/>
      <c r="OEE29" s="5"/>
      <c r="OEF29" s="5"/>
      <c r="OEG29" s="5"/>
      <c r="OEH29" s="5"/>
      <c r="OEI29" s="5"/>
      <c r="OEJ29" s="5"/>
      <c r="OEK29" s="5"/>
      <c r="OEL29" s="5"/>
      <c r="OEM29" s="5"/>
      <c r="OEN29" s="5"/>
      <c r="OEO29" s="5"/>
      <c r="OEP29" s="5"/>
      <c r="OEQ29" s="5"/>
      <c r="OER29" s="5"/>
      <c r="OES29" s="5"/>
      <c r="OET29" s="5"/>
      <c r="OEU29" s="5"/>
      <c r="OEV29" s="5"/>
      <c r="OEW29" s="5"/>
      <c r="OEX29" s="5"/>
      <c r="OEY29" s="5"/>
      <c r="OEZ29" s="5"/>
      <c r="OFA29" s="5"/>
      <c r="OFB29" s="5"/>
      <c r="OFC29" s="5"/>
      <c r="OFD29" s="5"/>
      <c r="OFE29" s="5"/>
      <c r="OFF29" s="5"/>
      <c r="OFG29" s="5"/>
      <c r="OFH29" s="5"/>
      <c r="OFI29" s="5"/>
      <c r="OFJ29" s="5"/>
      <c r="OFK29" s="5"/>
      <c r="OFL29" s="5"/>
      <c r="OFM29" s="5"/>
      <c r="OFN29" s="5"/>
      <c r="OFO29" s="5"/>
      <c r="OFP29" s="5"/>
      <c r="OFQ29" s="5"/>
      <c r="OFR29" s="5"/>
      <c r="OFS29" s="5"/>
      <c r="OFT29" s="5"/>
      <c r="OFU29" s="5"/>
      <c r="OFV29" s="5"/>
      <c r="OFW29" s="5"/>
      <c r="OFX29" s="5"/>
      <c r="OFY29" s="5"/>
      <c r="OFZ29" s="5"/>
      <c r="OGA29" s="5"/>
      <c r="OGB29" s="5"/>
      <c r="OGC29" s="5"/>
      <c r="OGD29" s="5"/>
      <c r="OGE29" s="5"/>
      <c r="OGF29" s="5"/>
      <c r="OGG29" s="5"/>
      <c r="OGH29" s="5"/>
      <c r="OGI29" s="5"/>
      <c r="OGJ29" s="5"/>
      <c r="OGK29" s="5"/>
      <c r="OGL29" s="5"/>
      <c r="OGM29" s="5"/>
      <c r="OGN29" s="5"/>
      <c r="OGO29" s="5"/>
      <c r="OGP29" s="5"/>
      <c r="OGQ29" s="5"/>
      <c r="OGR29" s="5"/>
      <c r="OGS29" s="5"/>
      <c r="OGT29" s="5"/>
      <c r="OGU29" s="5"/>
      <c r="OGV29" s="5"/>
      <c r="OGW29" s="5"/>
      <c r="OGX29" s="5"/>
      <c r="OGY29" s="5"/>
      <c r="OGZ29" s="5"/>
      <c r="OHA29" s="5"/>
      <c r="OHB29" s="5"/>
      <c r="OHC29" s="5"/>
      <c r="OHD29" s="5"/>
      <c r="OHE29" s="5"/>
      <c r="OHF29" s="5"/>
      <c r="OHG29" s="5"/>
      <c r="OHH29" s="5"/>
      <c r="OHI29" s="5"/>
      <c r="OHJ29" s="5"/>
      <c r="OHK29" s="5"/>
      <c r="OHL29" s="5"/>
      <c r="OHM29" s="5"/>
      <c r="OHN29" s="5"/>
      <c r="OHO29" s="5"/>
      <c r="OHP29" s="5"/>
      <c r="OHQ29" s="5"/>
      <c r="OHR29" s="5"/>
      <c r="OHS29" s="5"/>
      <c r="OHT29" s="5"/>
      <c r="OHU29" s="5"/>
      <c r="OHV29" s="5"/>
      <c r="OHW29" s="5"/>
      <c r="OHX29" s="5"/>
      <c r="OHY29" s="5"/>
      <c r="OHZ29" s="5"/>
      <c r="OIA29" s="5"/>
      <c r="OIB29" s="5"/>
      <c r="OIC29" s="5"/>
      <c r="OID29" s="5"/>
      <c r="OIE29" s="5"/>
      <c r="OIF29" s="5"/>
      <c r="OIG29" s="5"/>
      <c r="OIH29" s="5"/>
      <c r="OII29" s="5"/>
      <c r="OIJ29" s="5"/>
      <c r="OIK29" s="5"/>
      <c r="OIL29" s="5"/>
      <c r="OIM29" s="5"/>
      <c r="OIN29" s="5"/>
      <c r="OIO29" s="5"/>
      <c r="OIP29" s="5"/>
      <c r="OIQ29" s="5"/>
      <c r="OIR29" s="5"/>
      <c r="OIS29" s="5"/>
      <c r="OIT29" s="5"/>
      <c r="OIU29" s="5"/>
      <c r="OIV29" s="5"/>
      <c r="OIW29" s="5"/>
      <c r="OIX29" s="5"/>
      <c r="OIY29" s="5"/>
      <c r="OIZ29" s="5"/>
      <c r="OJA29" s="5"/>
      <c r="OJB29" s="5"/>
      <c r="OJC29" s="5"/>
      <c r="OJD29" s="5"/>
      <c r="OJE29" s="5"/>
      <c r="OJF29" s="5"/>
      <c r="OJG29" s="5"/>
      <c r="OJH29" s="5"/>
      <c r="OJI29" s="5"/>
      <c r="OJJ29" s="5"/>
      <c r="OJK29" s="5"/>
      <c r="OJL29" s="5"/>
      <c r="OJM29" s="5"/>
      <c r="OJN29" s="5"/>
      <c r="OJO29" s="5"/>
      <c r="OJP29" s="5"/>
      <c r="OJQ29" s="5"/>
      <c r="OJR29" s="5"/>
      <c r="OJS29" s="5"/>
      <c r="OJT29" s="5"/>
      <c r="OJU29" s="5"/>
      <c r="OJV29" s="5"/>
      <c r="OJW29" s="5"/>
      <c r="OJX29" s="5"/>
      <c r="OJY29" s="5"/>
      <c r="OJZ29" s="5"/>
      <c r="OKA29" s="5"/>
      <c r="OKB29" s="5"/>
      <c r="OKC29" s="5"/>
      <c r="OKD29" s="5"/>
      <c r="OKE29" s="5"/>
      <c r="OKF29" s="5"/>
      <c r="OKG29" s="5"/>
      <c r="OKH29" s="5"/>
      <c r="OKI29" s="5"/>
      <c r="OKJ29" s="5"/>
      <c r="OKK29" s="5"/>
      <c r="OKL29" s="5"/>
      <c r="OKM29" s="5"/>
      <c r="OKN29" s="5"/>
      <c r="OKO29" s="5"/>
      <c r="OKP29" s="5"/>
      <c r="OKQ29" s="5"/>
      <c r="OKR29" s="5"/>
      <c r="OKS29" s="5"/>
      <c r="OKT29" s="5"/>
      <c r="OKU29" s="5"/>
      <c r="OKV29" s="5"/>
      <c r="OKW29" s="5"/>
      <c r="OKX29" s="5"/>
      <c r="OKY29" s="5"/>
      <c r="OKZ29" s="5"/>
      <c r="OLA29" s="5"/>
      <c r="OLB29" s="5"/>
      <c r="OLC29" s="5"/>
      <c r="OLD29" s="5"/>
      <c r="OLE29" s="5"/>
      <c r="OLF29" s="5"/>
      <c r="OLG29" s="5"/>
      <c r="OLH29" s="5"/>
      <c r="OLI29" s="5"/>
      <c r="OLJ29" s="5"/>
      <c r="OLK29" s="5"/>
      <c r="OLL29" s="5"/>
      <c r="OLM29" s="5"/>
      <c r="OLN29" s="5"/>
      <c r="OLO29" s="5"/>
      <c r="OLP29" s="5"/>
      <c r="OLQ29" s="5"/>
      <c r="OLR29" s="5"/>
      <c r="OLS29" s="5"/>
      <c r="OLT29" s="5"/>
      <c r="OLU29" s="5"/>
      <c r="OLV29" s="5"/>
      <c r="OLW29" s="5"/>
      <c r="OLX29" s="5"/>
      <c r="OLY29" s="5"/>
      <c r="OLZ29" s="5"/>
      <c r="OMA29" s="5"/>
      <c r="OMB29" s="5"/>
      <c r="OMC29" s="5"/>
      <c r="OMD29" s="5"/>
      <c r="OME29" s="5"/>
      <c r="OMF29" s="5"/>
      <c r="OMG29" s="5"/>
      <c r="OMH29" s="5"/>
      <c r="OMI29" s="5"/>
      <c r="OMJ29" s="5"/>
      <c r="OMK29" s="5"/>
      <c r="OML29" s="5"/>
      <c r="OMM29" s="5"/>
      <c r="OMN29" s="5"/>
      <c r="OMO29" s="5"/>
      <c r="OMP29" s="5"/>
      <c r="OMQ29" s="5"/>
      <c r="OMR29" s="5"/>
      <c r="OMS29" s="5"/>
      <c r="OMT29" s="5"/>
      <c r="OMU29" s="5"/>
      <c r="OMV29" s="5"/>
      <c r="OMW29" s="5"/>
      <c r="OMX29" s="5"/>
      <c r="OMY29" s="5"/>
      <c r="OMZ29" s="5"/>
      <c r="ONA29" s="5"/>
      <c r="ONB29" s="5"/>
      <c r="ONC29" s="5"/>
      <c r="OND29" s="5"/>
      <c r="ONE29" s="5"/>
      <c r="ONF29" s="5"/>
      <c r="ONG29" s="5"/>
      <c r="ONH29" s="5"/>
      <c r="ONI29" s="5"/>
      <c r="ONJ29" s="5"/>
      <c r="ONK29" s="5"/>
      <c r="ONL29" s="5"/>
      <c r="ONM29" s="5"/>
      <c r="ONN29" s="5"/>
      <c r="ONO29" s="5"/>
      <c r="ONP29" s="5"/>
      <c r="ONQ29" s="5"/>
      <c r="ONR29" s="5"/>
      <c r="ONS29" s="5"/>
      <c r="ONT29" s="5"/>
      <c r="ONU29" s="5"/>
      <c r="ONV29" s="5"/>
      <c r="ONW29" s="5"/>
      <c r="ONX29" s="5"/>
      <c r="ONY29" s="5"/>
      <c r="ONZ29" s="5"/>
      <c r="OOA29" s="5"/>
      <c r="OOB29" s="5"/>
      <c r="OOC29" s="5"/>
      <c r="OOD29" s="5"/>
      <c r="OOE29" s="5"/>
      <c r="OOF29" s="5"/>
      <c r="OOG29" s="5"/>
      <c r="OOH29" s="5"/>
      <c r="OOI29" s="5"/>
      <c r="OOJ29" s="5"/>
      <c r="OOK29" s="5"/>
      <c r="OOL29" s="5"/>
      <c r="OOM29" s="5"/>
      <c r="OON29" s="5"/>
      <c r="OOO29" s="5"/>
      <c r="OOP29" s="5"/>
      <c r="OOQ29" s="5"/>
      <c r="OOR29" s="5"/>
      <c r="OOS29" s="5"/>
      <c r="OOT29" s="5"/>
      <c r="OOU29" s="5"/>
      <c r="OOV29" s="5"/>
      <c r="OOW29" s="5"/>
      <c r="OOX29" s="5"/>
      <c r="OOY29" s="5"/>
      <c r="OOZ29" s="5"/>
      <c r="OPA29" s="5"/>
      <c r="OPB29" s="5"/>
      <c r="OPC29" s="5"/>
      <c r="OPD29" s="5"/>
      <c r="OPE29" s="5"/>
      <c r="OPF29" s="5"/>
      <c r="OPG29" s="5"/>
      <c r="OPH29" s="5"/>
      <c r="OPI29" s="5"/>
      <c r="OPJ29" s="5"/>
      <c r="OPK29" s="5"/>
      <c r="OPL29" s="5"/>
      <c r="OPM29" s="5"/>
      <c r="OPN29" s="5"/>
      <c r="OPO29" s="5"/>
      <c r="OPP29" s="5"/>
      <c r="OPQ29" s="5"/>
      <c r="OPR29" s="5"/>
      <c r="OPS29" s="5"/>
      <c r="OPT29" s="5"/>
      <c r="OPU29" s="5"/>
      <c r="OPV29" s="5"/>
      <c r="OPW29" s="5"/>
      <c r="OPX29" s="5"/>
      <c r="OPY29" s="5"/>
      <c r="OPZ29" s="5"/>
      <c r="OQA29" s="5"/>
      <c r="OQB29" s="5"/>
      <c r="OQC29" s="5"/>
      <c r="OQD29" s="5"/>
      <c r="OQE29" s="5"/>
      <c r="OQF29" s="5"/>
      <c r="OQG29" s="5"/>
      <c r="OQH29" s="5"/>
      <c r="OQI29" s="5"/>
      <c r="OQJ29" s="5"/>
      <c r="OQK29" s="5"/>
      <c r="OQL29" s="5"/>
      <c r="OQM29" s="5"/>
      <c r="OQN29" s="5"/>
      <c r="OQO29" s="5"/>
      <c r="OQP29" s="5"/>
      <c r="OQQ29" s="5"/>
      <c r="OQR29" s="5"/>
      <c r="OQS29" s="5"/>
      <c r="OQT29" s="5"/>
      <c r="OQU29" s="5"/>
      <c r="OQV29" s="5"/>
      <c r="OQW29" s="5"/>
      <c r="OQX29" s="5"/>
      <c r="OQY29" s="5"/>
      <c r="OQZ29" s="5"/>
      <c r="ORA29" s="5"/>
      <c r="ORB29" s="5"/>
      <c r="ORC29" s="5"/>
      <c r="ORD29" s="5"/>
      <c r="ORE29" s="5"/>
      <c r="ORF29" s="5"/>
      <c r="ORG29" s="5"/>
      <c r="ORH29" s="5"/>
      <c r="ORI29" s="5"/>
      <c r="ORJ29" s="5"/>
      <c r="ORK29" s="5"/>
      <c r="ORL29" s="5"/>
      <c r="ORM29" s="5"/>
      <c r="ORN29" s="5"/>
      <c r="ORO29" s="5"/>
      <c r="ORP29" s="5"/>
      <c r="ORQ29" s="5"/>
      <c r="ORR29" s="5"/>
      <c r="ORS29" s="5"/>
      <c r="ORT29" s="5"/>
      <c r="ORU29" s="5"/>
      <c r="ORV29" s="5"/>
      <c r="ORW29" s="5"/>
      <c r="ORX29" s="5"/>
      <c r="ORY29" s="5"/>
      <c r="ORZ29" s="5"/>
      <c r="OSA29" s="5"/>
      <c r="OSB29" s="5"/>
      <c r="OSC29" s="5"/>
      <c r="OSD29" s="5"/>
      <c r="OSE29" s="5"/>
      <c r="OSF29" s="5"/>
      <c r="OSG29" s="5"/>
      <c r="OSH29" s="5"/>
      <c r="OSI29" s="5"/>
      <c r="OSJ29" s="5"/>
      <c r="OSK29" s="5"/>
      <c r="OSL29" s="5"/>
      <c r="OSM29" s="5"/>
      <c r="OSN29" s="5"/>
      <c r="OSO29" s="5"/>
      <c r="OSP29" s="5"/>
      <c r="OSQ29" s="5"/>
      <c r="OSR29" s="5"/>
      <c r="OSS29" s="5"/>
      <c r="OST29" s="5"/>
      <c r="OSU29" s="5"/>
      <c r="OSV29" s="5"/>
      <c r="OSW29" s="5"/>
      <c r="OSX29" s="5"/>
      <c r="OSY29" s="5"/>
      <c r="OSZ29" s="5"/>
      <c r="OTA29" s="5"/>
      <c r="OTB29" s="5"/>
      <c r="OTC29" s="5"/>
      <c r="OTD29" s="5"/>
      <c r="OTE29" s="5"/>
      <c r="OTF29" s="5"/>
      <c r="OTG29" s="5"/>
      <c r="OTH29" s="5"/>
      <c r="OTI29" s="5"/>
      <c r="OTJ29" s="5"/>
      <c r="OTK29" s="5"/>
      <c r="OTL29" s="5"/>
      <c r="OTM29" s="5"/>
      <c r="OTN29" s="5"/>
      <c r="OTO29" s="5"/>
      <c r="OTP29" s="5"/>
      <c r="OTQ29" s="5"/>
      <c r="OTR29" s="5"/>
      <c r="OTS29" s="5"/>
      <c r="OTT29" s="5"/>
      <c r="OTU29" s="5"/>
      <c r="OTV29" s="5"/>
      <c r="OTW29" s="5"/>
      <c r="OTX29" s="5"/>
      <c r="OTY29" s="5"/>
      <c r="OTZ29" s="5"/>
      <c r="OUA29" s="5"/>
      <c r="OUB29" s="5"/>
      <c r="OUC29" s="5"/>
      <c r="OUD29" s="5"/>
      <c r="OUE29" s="5"/>
      <c r="OUF29" s="5"/>
      <c r="OUG29" s="5"/>
      <c r="OUH29" s="5"/>
      <c r="OUI29" s="5"/>
      <c r="OUJ29" s="5"/>
      <c r="OUK29" s="5"/>
      <c r="OUL29" s="5"/>
      <c r="OUM29" s="5"/>
      <c r="OUN29" s="5"/>
      <c r="OUO29" s="5"/>
      <c r="OUP29" s="5"/>
      <c r="OUQ29" s="5"/>
      <c r="OUR29" s="5"/>
      <c r="OUS29" s="5"/>
      <c r="OUT29" s="5"/>
      <c r="OUU29" s="5"/>
      <c r="OUV29" s="5"/>
      <c r="OUW29" s="5"/>
      <c r="OUX29" s="5"/>
      <c r="OUY29" s="5"/>
      <c r="OUZ29" s="5"/>
      <c r="OVA29" s="5"/>
      <c r="OVB29" s="5"/>
      <c r="OVC29" s="5"/>
      <c r="OVD29" s="5"/>
      <c r="OVE29" s="5"/>
      <c r="OVF29" s="5"/>
      <c r="OVG29" s="5"/>
      <c r="OVH29" s="5"/>
      <c r="OVI29" s="5"/>
      <c r="OVJ29" s="5"/>
      <c r="OVK29" s="5"/>
      <c r="OVL29" s="5"/>
      <c r="OVM29" s="5"/>
      <c r="OVN29" s="5"/>
      <c r="OVO29" s="5"/>
      <c r="OVP29" s="5"/>
      <c r="OVQ29" s="5"/>
      <c r="OVR29" s="5"/>
      <c r="OVS29" s="5"/>
      <c r="OVT29" s="5"/>
      <c r="OVU29" s="5"/>
      <c r="OVV29" s="5"/>
      <c r="OVW29" s="5"/>
      <c r="OVX29" s="5"/>
      <c r="OVY29" s="5"/>
      <c r="OVZ29" s="5"/>
      <c r="OWA29" s="5"/>
      <c r="OWB29" s="5"/>
      <c r="OWC29" s="5"/>
      <c r="OWD29" s="5"/>
      <c r="OWE29" s="5"/>
      <c r="OWF29" s="5"/>
      <c r="OWG29" s="5"/>
      <c r="OWH29" s="5"/>
      <c r="OWI29" s="5"/>
      <c r="OWJ29" s="5"/>
      <c r="OWK29" s="5"/>
      <c r="OWL29" s="5"/>
      <c r="OWM29" s="5"/>
      <c r="OWN29" s="5"/>
      <c r="OWO29" s="5"/>
      <c r="OWP29" s="5"/>
      <c r="OWQ29" s="5"/>
      <c r="OWR29" s="5"/>
      <c r="OWS29" s="5"/>
      <c r="OWT29" s="5"/>
      <c r="OWU29" s="5"/>
      <c r="OWV29" s="5"/>
      <c r="OWW29" s="5"/>
      <c r="OWX29" s="5"/>
      <c r="OWY29" s="5"/>
      <c r="OWZ29" s="5"/>
      <c r="OXA29" s="5"/>
      <c r="OXB29" s="5"/>
      <c r="OXC29" s="5"/>
      <c r="OXD29" s="5"/>
      <c r="OXE29" s="5"/>
      <c r="OXF29" s="5"/>
      <c r="OXG29" s="5"/>
      <c r="OXH29" s="5"/>
      <c r="OXI29" s="5"/>
      <c r="OXJ29" s="5"/>
      <c r="OXK29" s="5"/>
      <c r="OXL29" s="5"/>
      <c r="OXM29" s="5"/>
      <c r="OXN29" s="5"/>
      <c r="OXO29" s="5"/>
      <c r="OXP29" s="5"/>
      <c r="OXQ29" s="5"/>
      <c r="OXR29" s="5"/>
      <c r="OXS29" s="5"/>
      <c r="OXT29" s="5"/>
      <c r="OXU29" s="5"/>
      <c r="OXV29" s="5"/>
      <c r="OXW29" s="5"/>
      <c r="OXX29" s="5"/>
      <c r="OXY29" s="5"/>
      <c r="OXZ29" s="5"/>
      <c r="OYA29" s="5"/>
      <c r="OYB29" s="5"/>
      <c r="OYC29" s="5"/>
      <c r="OYD29" s="5"/>
      <c r="OYE29" s="5"/>
      <c r="OYF29" s="5"/>
      <c r="OYG29" s="5"/>
      <c r="OYH29" s="5"/>
      <c r="OYI29" s="5"/>
      <c r="OYJ29" s="5"/>
      <c r="OYK29" s="5"/>
      <c r="OYL29" s="5"/>
      <c r="OYM29" s="5"/>
      <c r="OYN29" s="5"/>
      <c r="OYO29" s="5"/>
      <c r="OYP29" s="5"/>
      <c r="OYQ29" s="5"/>
      <c r="OYR29" s="5"/>
      <c r="OYS29" s="5"/>
      <c r="OYT29" s="5"/>
      <c r="OYU29" s="5"/>
      <c r="OYV29" s="5"/>
      <c r="OYW29" s="5"/>
      <c r="OYX29" s="5"/>
      <c r="OYY29" s="5"/>
      <c r="OYZ29" s="5"/>
      <c r="OZA29" s="5"/>
      <c r="OZB29" s="5"/>
      <c r="OZC29" s="5"/>
      <c r="OZD29" s="5"/>
      <c r="OZE29" s="5"/>
      <c r="OZF29" s="5"/>
      <c r="OZG29" s="5"/>
      <c r="OZH29" s="5"/>
      <c r="OZI29" s="5"/>
      <c r="OZJ29" s="5"/>
      <c r="OZK29" s="5"/>
      <c r="OZL29" s="5"/>
      <c r="OZM29" s="5"/>
      <c r="OZN29" s="5"/>
      <c r="OZO29" s="5"/>
      <c r="OZP29" s="5"/>
      <c r="OZQ29" s="5"/>
      <c r="OZR29" s="5"/>
      <c r="OZS29" s="5"/>
      <c r="OZT29" s="5"/>
      <c r="OZU29" s="5"/>
      <c r="OZV29" s="5"/>
      <c r="OZW29" s="5"/>
      <c r="OZX29" s="5"/>
      <c r="OZY29" s="5"/>
      <c r="OZZ29" s="5"/>
      <c r="PAA29" s="5"/>
      <c r="PAB29" s="5"/>
      <c r="PAC29" s="5"/>
      <c r="PAD29" s="5"/>
      <c r="PAE29" s="5"/>
      <c r="PAF29" s="5"/>
      <c r="PAG29" s="5"/>
      <c r="PAH29" s="5"/>
      <c r="PAI29" s="5"/>
      <c r="PAJ29" s="5"/>
      <c r="PAK29" s="5"/>
      <c r="PAL29" s="5"/>
      <c r="PAM29" s="5"/>
      <c r="PAN29" s="5"/>
      <c r="PAO29" s="5"/>
      <c r="PAP29" s="5"/>
      <c r="PAQ29" s="5"/>
      <c r="PAR29" s="5"/>
      <c r="PAS29" s="5"/>
      <c r="PAT29" s="5"/>
      <c r="PAU29" s="5"/>
      <c r="PAV29" s="5"/>
      <c r="PAW29" s="5"/>
      <c r="PAX29" s="5"/>
      <c r="PAY29" s="5"/>
      <c r="PAZ29" s="5"/>
      <c r="PBA29" s="5"/>
      <c r="PBB29" s="5"/>
      <c r="PBC29" s="5"/>
      <c r="PBD29" s="5"/>
      <c r="PBE29" s="5"/>
      <c r="PBF29" s="5"/>
      <c r="PBG29" s="5"/>
      <c r="PBH29" s="5"/>
      <c r="PBI29" s="5"/>
      <c r="PBJ29" s="5"/>
      <c r="PBK29" s="5"/>
      <c r="PBL29" s="5"/>
      <c r="PBM29" s="5"/>
      <c r="PBN29" s="5"/>
      <c r="PBO29" s="5"/>
      <c r="PBP29" s="5"/>
      <c r="PBQ29" s="5"/>
      <c r="PBR29" s="5"/>
      <c r="PBS29" s="5"/>
      <c r="PBT29" s="5"/>
      <c r="PBU29" s="5"/>
      <c r="PBV29" s="5"/>
      <c r="PBW29" s="5"/>
      <c r="PBX29" s="5"/>
      <c r="PBY29" s="5"/>
      <c r="PBZ29" s="5"/>
      <c r="PCA29" s="5"/>
      <c r="PCB29" s="5"/>
      <c r="PCC29" s="5"/>
      <c r="PCD29" s="5"/>
      <c r="PCE29" s="5"/>
      <c r="PCF29" s="5"/>
      <c r="PCG29" s="5"/>
      <c r="PCH29" s="5"/>
      <c r="PCI29" s="5"/>
      <c r="PCJ29" s="5"/>
      <c r="PCK29" s="5"/>
      <c r="PCL29" s="5"/>
      <c r="PCM29" s="5"/>
      <c r="PCN29" s="5"/>
      <c r="PCO29" s="5"/>
      <c r="PCP29" s="5"/>
      <c r="PCQ29" s="5"/>
      <c r="PCR29" s="5"/>
      <c r="PCS29" s="5"/>
      <c r="PCT29" s="5"/>
      <c r="PCU29" s="5"/>
      <c r="PCV29" s="5"/>
      <c r="PCW29" s="5"/>
      <c r="PCX29" s="5"/>
      <c r="PCY29" s="5"/>
      <c r="PCZ29" s="5"/>
      <c r="PDA29" s="5"/>
      <c r="PDB29" s="5"/>
      <c r="PDC29" s="5"/>
      <c r="PDD29" s="5"/>
      <c r="PDE29" s="5"/>
      <c r="PDF29" s="5"/>
      <c r="PDG29" s="5"/>
      <c r="PDH29" s="5"/>
      <c r="PDI29" s="5"/>
      <c r="PDJ29" s="5"/>
      <c r="PDK29" s="5"/>
      <c r="PDL29" s="5"/>
      <c r="PDM29" s="5"/>
      <c r="PDN29" s="5"/>
      <c r="PDO29" s="5"/>
      <c r="PDP29" s="5"/>
      <c r="PDQ29" s="5"/>
      <c r="PDR29" s="5"/>
      <c r="PDS29" s="5"/>
      <c r="PDT29" s="5"/>
      <c r="PDU29" s="5"/>
      <c r="PDV29" s="5"/>
      <c r="PDW29" s="5"/>
      <c r="PDX29" s="5"/>
      <c r="PDY29" s="5"/>
      <c r="PDZ29" s="5"/>
      <c r="PEA29" s="5"/>
      <c r="PEB29" s="5"/>
      <c r="PEC29" s="5"/>
      <c r="PED29" s="5"/>
      <c r="PEE29" s="5"/>
      <c r="PEF29" s="5"/>
      <c r="PEG29" s="5"/>
      <c r="PEH29" s="5"/>
      <c r="PEI29" s="5"/>
      <c r="PEJ29" s="5"/>
      <c r="PEK29" s="5"/>
      <c r="PEL29" s="5"/>
      <c r="PEM29" s="5"/>
      <c r="PEN29" s="5"/>
      <c r="PEO29" s="5"/>
      <c r="PEP29" s="5"/>
      <c r="PEQ29" s="5"/>
      <c r="PER29" s="5"/>
      <c r="PES29" s="5"/>
      <c r="PET29" s="5"/>
      <c r="PEU29" s="5"/>
      <c r="PEV29" s="5"/>
      <c r="PEW29" s="5"/>
      <c r="PEX29" s="5"/>
      <c r="PEY29" s="5"/>
      <c r="PEZ29" s="5"/>
      <c r="PFA29" s="5"/>
      <c r="PFB29" s="5"/>
      <c r="PFC29" s="5"/>
      <c r="PFD29" s="5"/>
      <c r="PFE29" s="5"/>
      <c r="PFF29" s="5"/>
      <c r="PFG29" s="5"/>
      <c r="PFH29" s="5"/>
      <c r="PFI29" s="5"/>
      <c r="PFJ29" s="5"/>
      <c r="PFK29" s="5"/>
      <c r="PFL29" s="5"/>
      <c r="PFM29" s="5"/>
      <c r="PFN29" s="5"/>
      <c r="PFO29" s="5"/>
      <c r="PFP29" s="5"/>
      <c r="PFQ29" s="5"/>
      <c r="PFR29" s="5"/>
      <c r="PFS29" s="5"/>
      <c r="PFT29" s="5"/>
      <c r="PFU29" s="5"/>
      <c r="PFV29" s="5"/>
      <c r="PFW29" s="5"/>
      <c r="PFX29" s="5"/>
      <c r="PFY29" s="5"/>
      <c r="PFZ29" s="5"/>
      <c r="PGA29" s="5"/>
      <c r="PGB29" s="5"/>
      <c r="PGC29" s="5"/>
      <c r="PGD29" s="5"/>
      <c r="PGE29" s="5"/>
      <c r="PGF29" s="5"/>
      <c r="PGG29" s="5"/>
      <c r="PGH29" s="5"/>
      <c r="PGI29" s="5"/>
      <c r="PGJ29" s="5"/>
      <c r="PGK29" s="5"/>
      <c r="PGL29" s="5"/>
      <c r="PGM29" s="5"/>
      <c r="PGN29" s="5"/>
      <c r="PGO29" s="5"/>
      <c r="PGP29" s="5"/>
      <c r="PGQ29" s="5"/>
      <c r="PGR29" s="5"/>
      <c r="PGS29" s="5"/>
      <c r="PGT29" s="5"/>
      <c r="PGU29" s="5"/>
      <c r="PGV29" s="5"/>
      <c r="PGW29" s="5"/>
      <c r="PGX29" s="5"/>
      <c r="PGY29" s="5"/>
      <c r="PGZ29" s="5"/>
      <c r="PHA29" s="5"/>
      <c r="PHB29" s="5"/>
      <c r="PHC29" s="5"/>
      <c r="PHD29" s="5"/>
      <c r="PHE29" s="5"/>
      <c r="PHF29" s="5"/>
      <c r="PHG29" s="5"/>
      <c r="PHH29" s="5"/>
      <c r="PHI29" s="5"/>
      <c r="PHJ29" s="5"/>
      <c r="PHK29" s="5"/>
      <c r="PHL29" s="5"/>
      <c r="PHM29" s="5"/>
      <c r="PHN29" s="5"/>
      <c r="PHO29" s="5"/>
      <c r="PHP29" s="5"/>
      <c r="PHQ29" s="5"/>
      <c r="PHR29" s="5"/>
      <c r="PHS29" s="5"/>
      <c r="PHT29" s="5"/>
      <c r="PHU29" s="5"/>
      <c r="PHV29" s="5"/>
      <c r="PHW29" s="5"/>
      <c r="PHX29" s="5"/>
      <c r="PHY29" s="5"/>
      <c r="PHZ29" s="5"/>
      <c r="PIA29" s="5"/>
      <c r="PIB29" s="5"/>
      <c r="PIC29" s="5"/>
      <c r="PID29" s="5"/>
      <c r="PIE29" s="5"/>
      <c r="PIF29" s="5"/>
      <c r="PIG29" s="5"/>
      <c r="PIH29" s="5"/>
      <c r="PII29" s="5"/>
      <c r="PIJ29" s="5"/>
      <c r="PIK29" s="5"/>
      <c r="PIL29" s="5"/>
      <c r="PIM29" s="5"/>
      <c r="PIN29" s="5"/>
      <c r="PIO29" s="5"/>
      <c r="PIP29" s="5"/>
      <c r="PIQ29" s="5"/>
      <c r="PIR29" s="5"/>
      <c r="PIS29" s="5"/>
      <c r="PIT29" s="5"/>
      <c r="PIU29" s="5"/>
      <c r="PIV29" s="5"/>
      <c r="PIW29" s="5"/>
      <c r="PIX29" s="5"/>
      <c r="PIY29" s="5"/>
      <c r="PIZ29" s="5"/>
      <c r="PJA29" s="5"/>
      <c r="PJB29" s="5"/>
      <c r="PJC29" s="5"/>
      <c r="PJD29" s="5"/>
      <c r="PJE29" s="5"/>
      <c r="PJF29" s="5"/>
      <c r="PJG29" s="5"/>
      <c r="PJH29" s="5"/>
      <c r="PJI29" s="5"/>
      <c r="PJJ29" s="5"/>
      <c r="PJK29" s="5"/>
      <c r="PJL29" s="5"/>
      <c r="PJM29" s="5"/>
      <c r="PJN29" s="5"/>
      <c r="PJO29" s="5"/>
      <c r="PJP29" s="5"/>
      <c r="PJQ29" s="5"/>
      <c r="PJR29" s="5"/>
      <c r="PJS29" s="5"/>
      <c r="PJT29" s="5"/>
      <c r="PJU29" s="5"/>
      <c r="PJV29" s="5"/>
      <c r="PJW29" s="5"/>
      <c r="PJX29" s="5"/>
      <c r="PJY29" s="5"/>
      <c r="PJZ29" s="5"/>
      <c r="PKA29" s="5"/>
      <c r="PKB29" s="5"/>
      <c r="PKC29" s="5"/>
      <c r="PKD29" s="5"/>
      <c r="PKE29" s="5"/>
      <c r="PKF29" s="5"/>
      <c r="PKG29" s="5"/>
      <c r="PKH29" s="5"/>
      <c r="PKI29" s="5"/>
      <c r="PKJ29" s="5"/>
      <c r="PKK29" s="5"/>
      <c r="PKL29" s="5"/>
      <c r="PKM29" s="5"/>
      <c r="PKN29" s="5"/>
      <c r="PKO29" s="5"/>
      <c r="PKP29" s="5"/>
      <c r="PKQ29" s="5"/>
      <c r="PKR29" s="5"/>
      <c r="PKS29" s="5"/>
      <c r="PKT29" s="5"/>
      <c r="PKU29" s="5"/>
      <c r="PKV29" s="5"/>
      <c r="PKW29" s="5"/>
      <c r="PKX29" s="5"/>
      <c r="PKY29" s="5"/>
      <c r="PKZ29" s="5"/>
      <c r="PLA29" s="5"/>
      <c r="PLB29" s="5"/>
      <c r="PLC29" s="5"/>
      <c r="PLD29" s="5"/>
      <c r="PLE29" s="5"/>
      <c r="PLF29" s="5"/>
      <c r="PLG29" s="5"/>
      <c r="PLH29" s="5"/>
      <c r="PLI29" s="5"/>
      <c r="PLJ29" s="5"/>
      <c r="PLK29" s="5"/>
      <c r="PLL29" s="5"/>
      <c r="PLM29" s="5"/>
      <c r="PLN29" s="5"/>
      <c r="PLO29" s="5"/>
      <c r="PLP29" s="5"/>
      <c r="PLQ29" s="5"/>
      <c r="PLR29" s="5"/>
      <c r="PLS29" s="5"/>
      <c r="PLT29" s="5"/>
      <c r="PLU29" s="5"/>
      <c r="PLV29" s="5"/>
      <c r="PLW29" s="5"/>
      <c r="PLX29" s="5"/>
      <c r="PLY29" s="5"/>
      <c r="PLZ29" s="5"/>
      <c r="PMA29" s="5"/>
      <c r="PMB29" s="5"/>
      <c r="PMC29" s="5"/>
      <c r="PMD29" s="5"/>
      <c r="PME29" s="5"/>
      <c r="PMF29" s="5"/>
      <c r="PMG29" s="5"/>
      <c r="PMH29" s="5"/>
      <c r="PMI29" s="5"/>
      <c r="PMJ29" s="5"/>
      <c r="PMK29" s="5"/>
      <c r="PML29" s="5"/>
      <c r="PMM29" s="5"/>
      <c r="PMN29" s="5"/>
      <c r="PMO29" s="5"/>
      <c r="PMP29" s="5"/>
      <c r="PMQ29" s="5"/>
      <c r="PMR29" s="5"/>
      <c r="PMS29" s="5"/>
      <c r="PMT29" s="5"/>
      <c r="PMU29" s="5"/>
      <c r="PMV29" s="5"/>
      <c r="PMW29" s="5"/>
      <c r="PMX29" s="5"/>
      <c r="PMY29" s="5"/>
      <c r="PMZ29" s="5"/>
      <c r="PNA29" s="5"/>
      <c r="PNB29" s="5"/>
      <c r="PNC29" s="5"/>
      <c r="PND29" s="5"/>
      <c r="PNE29" s="5"/>
      <c r="PNF29" s="5"/>
      <c r="PNG29" s="5"/>
      <c r="PNH29" s="5"/>
      <c r="PNI29" s="5"/>
      <c r="PNJ29" s="5"/>
      <c r="PNK29" s="5"/>
      <c r="PNL29" s="5"/>
      <c r="PNM29" s="5"/>
      <c r="PNN29" s="5"/>
      <c r="PNO29" s="5"/>
      <c r="PNP29" s="5"/>
      <c r="PNQ29" s="5"/>
      <c r="PNR29" s="5"/>
      <c r="PNS29" s="5"/>
      <c r="PNT29" s="5"/>
      <c r="PNU29" s="5"/>
      <c r="PNV29" s="5"/>
      <c r="PNW29" s="5"/>
      <c r="PNX29" s="5"/>
      <c r="PNY29" s="5"/>
      <c r="PNZ29" s="5"/>
      <c r="POA29" s="5"/>
      <c r="POB29" s="5"/>
      <c r="POC29" s="5"/>
      <c r="POD29" s="5"/>
      <c r="POE29" s="5"/>
      <c r="POF29" s="5"/>
      <c r="POG29" s="5"/>
      <c r="POH29" s="5"/>
      <c r="POI29" s="5"/>
      <c r="POJ29" s="5"/>
      <c r="POK29" s="5"/>
      <c r="POL29" s="5"/>
      <c r="POM29" s="5"/>
      <c r="PON29" s="5"/>
      <c r="POO29" s="5"/>
      <c r="POP29" s="5"/>
      <c r="POQ29" s="5"/>
      <c r="POR29" s="5"/>
      <c r="POS29" s="5"/>
      <c r="POT29" s="5"/>
      <c r="POU29" s="5"/>
      <c r="POV29" s="5"/>
      <c r="POW29" s="5"/>
      <c r="POX29" s="5"/>
      <c r="POY29" s="5"/>
      <c r="POZ29" s="5"/>
      <c r="PPA29" s="5"/>
      <c r="PPB29" s="5"/>
      <c r="PPC29" s="5"/>
      <c r="PPD29" s="5"/>
      <c r="PPE29" s="5"/>
      <c r="PPF29" s="5"/>
      <c r="PPG29" s="5"/>
      <c r="PPH29" s="5"/>
      <c r="PPI29" s="5"/>
      <c r="PPJ29" s="5"/>
      <c r="PPK29" s="5"/>
      <c r="PPL29" s="5"/>
      <c r="PPM29" s="5"/>
      <c r="PPN29" s="5"/>
      <c r="PPO29" s="5"/>
      <c r="PPP29" s="5"/>
      <c r="PPQ29" s="5"/>
      <c r="PPR29" s="5"/>
      <c r="PPS29" s="5"/>
      <c r="PPT29" s="5"/>
      <c r="PPU29" s="5"/>
      <c r="PPV29" s="5"/>
      <c r="PPW29" s="5"/>
      <c r="PPX29" s="5"/>
      <c r="PPY29" s="5"/>
      <c r="PPZ29" s="5"/>
      <c r="PQA29" s="5"/>
      <c r="PQB29" s="5"/>
      <c r="PQC29" s="5"/>
      <c r="PQD29" s="5"/>
      <c r="PQE29" s="5"/>
      <c r="PQF29" s="5"/>
      <c r="PQG29" s="5"/>
      <c r="PQH29" s="5"/>
      <c r="PQI29" s="5"/>
      <c r="PQJ29" s="5"/>
      <c r="PQK29" s="5"/>
      <c r="PQL29" s="5"/>
      <c r="PQM29" s="5"/>
      <c r="PQN29" s="5"/>
      <c r="PQO29" s="5"/>
      <c r="PQP29" s="5"/>
      <c r="PQQ29" s="5"/>
      <c r="PQR29" s="5"/>
      <c r="PQS29" s="5"/>
      <c r="PQT29" s="5"/>
      <c r="PQU29" s="5"/>
      <c r="PQV29" s="5"/>
      <c r="PQW29" s="5"/>
      <c r="PQX29" s="5"/>
      <c r="PQY29" s="5"/>
      <c r="PQZ29" s="5"/>
      <c r="PRA29" s="5"/>
      <c r="PRB29" s="5"/>
      <c r="PRC29" s="5"/>
      <c r="PRD29" s="5"/>
      <c r="PRE29" s="5"/>
      <c r="PRF29" s="5"/>
      <c r="PRG29" s="5"/>
      <c r="PRH29" s="5"/>
      <c r="PRI29" s="5"/>
      <c r="PRJ29" s="5"/>
      <c r="PRK29" s="5"/>
      <c r="PRL29" s="5"/>
      <c r="PRM29" s="5"/>
      <c r="PRN29" s="5"/>
      <c r="PRO29" s="5"/>
      <c r="PRP29" s="5"/>
      <c r="PRQ29" s="5"/>
      <c r="PRR29" s="5"/>
      <c r="PRS29" s="5"/>
      <c r="PRT29" s="5"/>
      <c r="PRU29" s="5"/>
      <c r="PRV29" s="5"/>
      <c r="PRW29" s="5"/>
      <c r="PRX29" s="5"/>
      <c r="PRY29" s="5"/>
      <c r="PRZ29" s="5"/>
      <c r="PSA29" s="5"/>
      <c r="PSB29" s="5"/>
      <c r="PSC29" s="5"/>
      <c r="PSD29" s="5"/>
      <c r="PSE29" s="5"/>
      <c r="PSF29" s="5"/>
      <c r="PSG29" s="5"/>
      <c r="PSH29" s="5"/>
      <c r="PSI29" s="5"/>
      <c r="PSJ29" s="5"/>
      <c r="PSK29" s="5"/>
      <c r="PSL29" s="5"/>
      <c r="PSM29" s="5"/>
      <c r="PSN29" s="5"/>
      <c r="PSO29" s="5"/>
      <c r="PSP29" s="5"/>
      <c r="PSQ29" s="5"/>
      <c r="PSR29" s="5"/>
      <c r="PSS29" s="5"/>
      <c r="PST29" s="5"/>
      <c r="PSU29" s="5"/>
      <c r="PSV29" s="5"/>
      <c r="PSW29" s="5"/>
      <c r="PSX29" s="5"/>
      <c r="PSY29" s="5"/>
      <c r="PSZ29" s="5"/>
      <c r="PTA29" s="5"/>
      <c r="PTB29" s="5"/>
      <c r="PTC29" s="5"/>
      <c r="PTD29" s="5"/>
      <c r="PTE29" s="5"/>
      <c r="PTF29" s="5"/>
      <c r="PTG29" s="5"/>
      <c r="PTH29" s="5"/>
      <c r="PTI29" s="5"/>
      <c r="PTJ29" s="5"/>
      <c r="PTK29" s="5"/>
      <c r="PTL29" s="5"/>
      <c r="PTM29" s="5"/>
      <c r="PTN29" s="5"/>
      <c r="PTO29" s="5"/>
      <c r="PTP29" s="5"/>
      <c r="PTQ29" s="5"/>
      <c r="PTR29" s="5"/>
      <c r="PTS29" s="5"/>
      <c r="PTT29" s="5"/>
      <c r="PTU29" s="5"/>
      <c r="PTV29" s="5"/>
      <c r="PTW29" s="5"/>
      <c r="PTX29" s="5"/>
      <c r="PTY29" s="5"/>
      <c r="PTZ29" s="5"/>
      <c r="PUA29" s="5"/>
      <c r="PUB29" s="5"/>
      <c r="PUC29" s="5"/>
      <c r="PUD29" s="5"/>
      <c r="PUE29" s="5"/>
      <c r="PUF29" s="5"/>
      <c r="PUG29" s="5"/>
      <c r="PUH29" s="5"/>
      <c r="PUI29" s="5"/>
      <c r="PUJ29" s="5"/>
      <c r="PUK29" s="5"/>
      <c r="PUL29" s="5"/>
      <c r="PUM29" s="5"/>
      <c r="PUN29" s="5"/>
      <c r="PUO29" s="5"/>
      <c r="PUP29" s="5"/>
      <c r="PUQ29" s="5"/>
      <c r="PUR29" s="5"/>
      <c r="PUS29" s="5"/>
      <c r="PUT29" s="5"/>
      <c r="PUU29" s="5"/>
      <c r="PUV29" s="5"/>
      <c r="PUW29" s="5"/>
      <c r="PUX29" s="5"/>
      <c r="PUY29" s="5"/>
      <c r="PUZ29" s="5"/>
      <c r="PVA29" s="5"/>
      <c r="PVB29" s="5"/>
      <c r="PVC29" s="5"/>
      <c r="PVD29" s="5"/>
      <c r="PVE29" s="5"/>
      <c r="PVF29" s="5"/>
      <c r="PVG29" s="5"/>
      <c r="PVH29" s="5"/>
      <c r="PVI29" s="5"/>
      <c r="PVJ29" s="5"/>
      <c r="PVK29" s="5"/>
      <c r="PVL29" s="5"/>
      <c r="PVM29" s="5"/>
      <c r="PVN29" s="5"/>
      <c r="PVO29" s="5"/>
      <c r="PVP29" s="5"/>
      <c r="PVQ29" s="5"/>
      <c r="PVR29" s="5"/>
      <c r="PVS29" s="5"/>
      <c r="PVT29" s="5"/>
      <c r="PVU29" s="5"/>
      <c r="PVV29" s="5"/>
      <c r="PVW29" s="5"/>
      <c r="PVX29" s="5"/>
      <c r="PVY29" s="5"/>
      <c r="PVZ29" s="5"/>
      <c r="PWA29" s="5"/>
      <c r="PWB29" s="5"/>
      <c r="PWC29" s="5"/>
      <c r="PWD29" s="5"/>
      <c r="PWE29" s="5"/>
      <c r="PWF29" s="5"/>
      <c r="PWG29" s="5"/>
      <c r="PWH29" s="5"/>
      <c r="PWI29" s="5"/>
      <c r="PWJ29" s="5"/>
      <c r="PWK29" s="5"/>
      <c r="PWL29" s="5"/>
      <c r="PWM29" s="5"/>
      <c r="PWN29" s="5"/>
      <c r="PWO29" s="5"/>
      <c r="PWP29" s="5"/>
      <c r="PWQ29" s="5"/>
      <c r="PWR29" s="5"/>
      <c r="PWS29" s="5"/>
      <c r="PWT29" s="5"/>
      <c r="PWU29" s="5"/>
      <c r="PWV29" s="5"/>
      <c r="PWW29" s="5"/>
      <c r="PWX29" s="5"/>
      <c r="PWY29" s="5"/>
      <c r="PWZ29" s="5"/>
      <c r="PXA29" s="5"/>
      <c r="PXB29" s="5"/>
      <c r="PXC29" s="5"/>
      <c r="PXD29" s="5"/>
      <c r="PXE29" s="5"/>
      <c r="PXF29" s="5"/>
      <c r="PXG29" s="5"/>
      <c r="PXH29" s="5"/>
      <c r="PXI29" s="5"/>
      <c r="PXJ29" s="5"/>
      <c r="PXK29" s="5"/>
      <c r="PXL29" s="5"/>
      <c r="PXM29" s="5"/>
      <c r="PXN29" s="5"/>
      <c r="PXO29" s="5"/>
      <c r="PXP29" s="5"/>
      <c r="PXQ29" s="5"/>
      <c r="PXR29" s="5"/>
      <c r="PXS29" s="5"/>
      <c r="PXT29" s="5"/>
      <c r="PXU29" s="5"/>
      <c r="PXV29" s="5"/>
      <c r="PXW29" s="5"/>
      <c r="PXX29" s="5"/>
      <c r="PXY29" s="5"/>
      <c r="PXZ29" s="5"/>
      <c r="PYA29" s="5"/>
      <c r="PYB29" s="5"/>
      <c r="PYC29" s="5"/>
      <c r="PYD29" s="5"/>
      <c r="PYE29" s="5"/>
      <c r="PYF29" s="5"/>
      <c r="PYG29" s="5"/>
      <c r="PYH29" s="5"/>
      <c r="PYI29" s="5"/>
      <c r="PYJ29" s="5"/>
      <c r="PYK29" s="5"/>
      <c r="PYL29" s="5"/>
      <c r="PYM29" s="5"/>
      <c r="PYN29" s="5"/>
      <c r="PYO29" s="5"/>
      <c r="PYP29" s="5"/>
      <c r="PYQ29" s="5"/>
      <c r="PYR29" s="5"/>
      <c r="PYS29" s="5"/>
      <c r="PYT29" s="5"/>
      <c r="PYU29" s="5"/>
      <c r="PYV29" s="5"/>
      <c r="PYW29" s="5"/>
      <c r="PYX29" s="5"/>
      <c r="PYY29" s="5"/>
      <c r="PYZ29" s="5"/>
      <c r="PZA29" s="5"/>
      <c r="PZB29" s="5"/>
      <c r="PZC29" s="5"/>
      <c r="PZD29" s="5"/>
      <c r="PZE29" s="5"/>
      <c r="PZF29" s="5"/>
      <c r="PZG29" s="5"/>
      <c r="PZH29" s="5"/>
      <c r="PZI29" s="5"/>
      <c r="PZJ29" s="5"/>
      <c r="PZK29" s="5"/>
      <c r="PZL29" s="5"/>
      <c r="PZM29" s="5"/>
      <c r="PZN29" s="5"/>
      <c r="PZO29" s="5"/>
      <c r="PZP29" s="5"/>
      <c r="PZQ29" s="5"/>
      <c r="PZR29" s="5"/>
      <c r="PZS29" s="5"/>
      <c r="PZT29" s="5"/>
      <c r="PZU29" s="5"/>
      <c r="PZV29" s="5"/>
      <c r="PZW29" s="5"/>
      <c r="PZX29" s="5"/>
      <c r="PZY29" s="5"/>
      <c r="PZZ29" s="5"/>
      <c r="QAA29" s="5"/>
      <c r="QAB29" s="5"/>
      <c r="QAC29" s="5"/>
      <c r="QAD29" s="5"/>
      <c r="QAE29" s="5"/>
      <c r="QAF29" s="5"/>
      <c r="QAG29" s="5"/>
      <c r="QAH29" s="5"/>
      <c r="QAI29" s="5"/>
      <c r="QAJ29" s="5"/>
      <c r="QAK29" s="5"/>
      <c r="QAL29" s="5"/>
      <c r="QAM29" s="5"/>
      <c r="QAN29" s="5"/>
      <c r="QAO29" s="5"/>
      <c r="QAP29" s="5"/>
      <c r="QAQ29" s="5"/>
      <c r="QAR29" s="5"/>
      <c r="QAS29" s="5"/>
      <c r="QAT29" s="5"/>
      <c r="QAU29" s="5"/>
      <c r="QAV29" s="5"/>
      <c r="QAW29" s="5"/>
      <c r="QAX29" s="5"/>
      <c r="QAY29" s="5"/>
      <c r="QAZ29" s="5"/>
      <c r="QBA29" s="5"/>
      <c r="QBB29" s="5"/>
      <c r="QBC29" s="5"/>
      <c r="QBD29" s="5"/>
      <c r="QBE29" s="5"/>
      <c r="QBF29" s="5"/>
      <c r="QBG29" s="5"/>
      <c r="QBH29" s="5"/>
      <c r="QBI29" s="5"/>
      <c r="QBJ29" s="5"/>
      <c r="QBK29" s="5"/>
      <c r="QBL29" s="5"/>
      <c r="QBM29" s="5"/>
      <c r="QBN29" s="5"/>
      <c r="QBO29" s="5"/>
      <c r="QBP29" s="5"/>
      <c r="QBQ29" s="5"/>
      <c r="QBR29" s="5"/>
      <c r="QBS29" s="5"/>
      <c r="QBT29" s="5"/>
      <c r="QBU29" s="5"/>
      <c r="QBV29" s="5"/>
      <c r="QBW29" s="5"/>
      <c r="QBX29" s="5"/>
      <c r="QBY29" s="5"/>
      <c r="QBZ29" s="5"/>
      <c r="QCA29" s="5"/>
      <c r="QCB29" s="5"/>
      <c r="QCC29" s="5"/>
      <c r="QCD29" s="5"/>
      <c r="QCE29" s="5"/>
      <c r="QCF29" s="5"/>
      <c r="QCG29" s="5"/>
      <c r="QCH29" s="5"/>
      <c r="QCI29" s="5"/>
      <c r="QCJ29" s="5"/>
      <c r="QCK29" s="5"/>
      <c r="QCL29" s="5"/>
      <c r="QCM29" s="5"/>
      <c r="QCN29" s="5"/>
      <c r="QCO29" s="5"/>
      <c r="QCP29" s="5"/>
      <c r="QCQ29" s="5"/>
      <c r="QCR29" s="5"/>
      <c r="QCS29" s="5"/>
      <c r="QCT29" s="5"/>
      <c r="QCU29" s="5"/>
      <c r="QCV29" s="5"/>
      <c r="QCW29" s="5"/>
      <c r="QCX29" s="5"/>
      <c r="QCY29" s="5"/>
      <c r="QCZ29" s="5"/>
      <c r="QDA29" s="5"/>
      <c r="QDB29" s="5"/>
      <c r="QDC29" s="5"/>
      <c r="QDD29" s="5"/>
      <c r="QDE29" s="5"/>
      <c r="QDF29" s="5"/>
      <c r="QDG29" s="5"/>
      <c r="QDH29" s="5"/>
      <c r="QDI29" s="5"/>
      <c r="QDJ29" s="5"/>
      <c r="QDK29" s="5"/>
      <c r="QDL29" s="5"/>
      <c r="QDM29" s="5"/>
      <c r="QDN29" s="5"/>
      <c r="QDO29" s="5"/>
      <c r="QDP29" s="5"/>
      <c r="QDQ29" s="5"/>
      <c r="QDR29" s="5"/>
      <c r="QDS29" s="5"/>
      <c r="QDT29" s="5"/>
      <c r="QDU29" s="5"/>
      <c r="QDV29" s="5"/>
      <c r="QDW29" s="5"/>
      <c r="QDX29" s="5"/>
      <c r="QDY29" s="5"/>
      <c r="QDZ29" s="5"/>
      <c r="QEA29" s="5"/>
      <c r="QEB29" s="5"/>
      <c r="QEC29" s="5"/>
      <c r="QED29" s="5"/>
      <c r="QEE29" s="5"/>
      <c r="QEF29" s="5"/>
      <c r="QEG29" s="5"/>
      <c r="QEH29" s="5"/>
      <c r="QEI29" s="5"/>
      <c r="QEJ29" s="5"/>
      <c r="QEK29" s="5"/>
      <c r="QEL29" s="5"/>
      <c r="QEM29" s="5"/>
      <c r="QEN29" s="5"/>
      <c r="QEO29" s="5"/>
      <c r="QEP29" s="5"/>
      <c r="QEQ29" s="5"/>
      <c r="QER29" s="5"/>
      <c r="QES29" s="5"/>
      <c r="QET29" s="5"/>
      <c r="QEU29" s="5"/>
      <c r="QEV29" s="5"/>
      <c r="QEW29" s="5"/>
      <c r="QEX29" s="5"/>
      <c r="QEY29" s="5"/>
      <c r="QEZ29" s="5"/>
      <c r="QFA29" s="5"/>
      <c r="QFB29" s="5"/>
      <c r="QFC29" s="5"/>
      <c r="QFD29" s="5"/>
      <c r="QFE29" s="5"/>
      <c r="QFF29" s="5"/>
      <c r="QFG29" s="5"/>
      <c r="QFH29" s="5"/>
      <c r="QFI29" s="5"/>
      <c r="QFJ29" s="5"/>
      <c r="QFK29" s="5"/>
      <c r="QFL29" s="5"/>
      <c r="QFM29" s="5"/>
      <c r="QFN29" s="5"/>
      <c r="QFO29" s="5"/>
      <c r="QFP29" s="5"/>
      <c r="QFQ29" s="5"/>
      <c r="QFR29" s="5"/>
      <c r="QFS29" s="5"/>
      <c r="QFT29" s="5"/>
      <c r="QFU29" s="5"/>
      <c r="QFV29" s="5"/>
      <c r="QFW29" s="5"/>
      <c r="QFX29" s="5"/>
      <c r="QFY29" s="5"/>
      <c r="QFZ29" s="5"/>
      <c r="QGA29" s="5"/>
      <c r="QGB29" s="5"/>
      <c r="QGC29" s="5"/>
      <c r="QGD29" s="5"/>
      <c r="QGE29" s="5"/>
      <c r="QGF29" s="5"/>
      <c r="QGG29" s="5"/>
      <c r="QGH29" s="5"/>
      <c r="QGI29" s="5"/>
      <c r="QGJ29" s="5"/>
      <c r="QGK29" s="5"/>
      <c r="QGL29" s="5"/>
      <c r="QGM29" s="5"/>
      <c r="QGN29" s="5"/>
      <c r="QGO29" s="5"/>
      <c r="QGP29" s="5"/>
      <c r="QGQ29" s="5"/>
      <c r="QGR29" s="5"/>
      <c r="QGS29" s="5"/>
      <c r="QGT29" s="5"/>
      <c r="QGU29" s="5"/>
      <c r="QGV29" s="5"/>
      <c r="QGW29" s="5"/>
      <c r="QGX29" s="5"/>
      <c r="QGY29" s="5"/>
      <c r="QGZ29" s="5"/>
      <c r="QHA29" s="5"/>
      <c r="QHB29" s="5"/>
      <c r="QHC29" s="5"/>
      <c r="QHD29" s="5"/>
      <c r="QHE29" s="5"/>
      <c r="QHF29" s="5"/>
      <c r="QHG29" s="5"/>
      <c r="QHH29" s="5"/>
      <c r="QHI29" s="5"/>
      <c r="QHJ29" s="5"/>
      <c r="QHK29" s="5"/>
      <c r="QHL29" s="5"/>
      <c r="QHM29" s="5"/>
      <c r="QHN29" s="5"/>
      <c r="QHO29" s="5"/>
      <c r="QHP29" s="5"/>
      <c r="QHQ29" s="5"/>
      <c r="QHR29" s="5"/>
      <c r="QHS29" s="5"/>
      <c r="QHT29" s="5"/>
      <c r="QHU29" s="5"/>
      <c r="QHV29" s="5"/>
      <c r="QHW29" s="5"/>
      <c r="QHX29" s="5"/>
      <c r="QHY29" s="5"/>
      <c r="QHZ29" s="5"/>
      <c r="QIA29" s="5"/>
      <c r="QIB29" s="5"/>
      <c r="QIC29" s="5"/>
      <c r="QID29" s="5"/>
      <c r="QIE29" s="5"/>
      <c r="QIF29" s="5"/>
      <c r="QIG29" s="5"/>
      <c r="QIH29" s="5"/>
      <c r="QII29" s="5"/>
      <c r="QIJ29" s="5"/>
      <c r="QIK29" s="5"/>
      <c r="QIL29" s="5"/>
      <c r="QIM29" s="5"/>
      <c r="QIN29" s="5"/>
      <c r="QIO29" s="5"/>
      <c r="QIP29" s="5"/>
      <c r="QIQ29" s="5"/>
      <c r="QIR29" s="5"/>
      <c r="QIS29" s="5"/>
      <c r="QIT29" s="5"/>
      <c r="QIU29" s="5"/>
      <c r="QIV29" s="5"/>
      <c r="QIW29" s="5"/>
      <c r="QIX29" s="5"/>
      <c r="QIY29" s="5"/>
      <c r="QIZ29" s="5"/>
      <c r="QJA29" s="5"/>
      <c r="QJB29" s="5"/>
      <c r="QJC29" s="5"/>
      <c r="QJD29" s="5"/>
      <c r="QJE29" s="5"/>
      <c r="QJF29" s="5"/>
      <c r="QJG29" s="5"/>
      <c r="QJH29" s="5"/>
      <c r="QJI29" s="5"/>
      <c r="QJJ29" s="5"/>
      <c r="QJK29" s="5"/>
      <c r="QJL29" s="5"/>
      <c r="QJM29" s="5"/>
      <c r="QJN29" s="5"/>
      <c r="QJO29" s="5"/>
      <c r="QJP29" s="5"/>
      <c r="QJQ29" s="5"/>
      <c r="QJR29" s="5"/>
      <c r="QJS29" s="5"/>
      <c r="QJT29" s="5"/>
      <c r="QJU29" s="5"/>
      <c r="QJV29" s="5"/>
      <c r="QJW29" s="5"/>
      <c r="QJX29" s="5"/>
      <c r="QJY29" s="5"/>
      <c r="QJZ29" s="5"/>
      <c r="QKA29" s="5"/>
      <c r="QKB29" s="5"/>
      <c r="QKC29" s="5"/>
      <c r="QKD29" s="5"/>
      <c r="QKE29" s="5"/>
      <c r="QKF29" s="5"/>
      <c r="QKG29" s="5"/>
      <c r="QKH29" s="5"/>
      <c r="QKI29" s="5"/>
      <c r="QKJ29" s="5"/>
      <c r="QKK29" s="5"/>
      <c r="QKL29" s="5"/>
      <c r="QKM29" s="5"/>
      <c r="QKN29" s="5"/>
      <c r="QKO29" s="5"/>
      <c r="QKP29" s="5"/>
      <c r="QKQ29" s="5"/>
      <c r="QKR29" s="5"/>
      <c r="QKS29" s="5"/>
      <c r="QKT29" s="5"/>
      <c r="QKU29" s="5"/>
      <c r="QKV29" s="5"/>
      <c r="QKW29" s="5"/>
      <c r="QKX29" s="5"/>
      <c r="QKY29" s="5"/>
      <c r="QKZ29" s="5"/>
      <c r="QLA29" s="5"/>
      <c r="QLB29" s="5"/>
      <c r="QLC29" s="5"/>
      <c r="QLD29" s="5"/>
      <c r="QLE29" s="5"/>
      <c r="QLF29" s="5"/>
      <c r="QLG29" s="5"/>
      <c r="QLH29" s="5"/>
      <c r="QLI29" s="5"/>
      <c r="QLJ29" s="5"/>
      <c r="QLK29" s="5"/>
      <c r="QLL29" s="5"/>
      <c r="QLM29" s="5"/>
      <c r="QLN29" s="5"/>
      <c r="QLO29" s="5"/>
      <c r="QLP29" s="5"/>
      <c r="QLQ29" s="5"/>
      <c r="QLR29" s="5"/>
      <c r="QLS29" s="5"/>
      <c r="QLT29" s="5"/>
      <c r="QLU29" s="5"/>
      <c r="QLV29" s="5"/>
      <c r="QLW29" s="5"/>
      <c r="QLX29" s="5"/>
      <c r="QLY29" s="5"/>
      <c r="QLZ29" s="5"/>
      <c r="QMA29" s="5"/>
      <c r="QMB29" s="5"/>
      <c r="QMC29" s="5"/>
      <c r="QMD29" s="5"/>
      <c r="QME29" s="5"/>
      <c r="QMF29" s="5"/>
      <c r="QMG29" s="5"/>
      <c r="QMH29" s="5"/>
      <c r="QMI29" s="5"/>
      <c r="QMJ29" s="5"/>
      <c r="QMK29" s="5"/>
      <c r="QML29" s="5"/>
      <c r="QMM29" s="5"/>
      <c r="QMN29" s="5"/>
      <c r="QMO29" s="5"/>
      <c r="QMP29" s="5"/>
      <c r="QMQ29" s="5"/>
      <c r="QMR29" s="5"/>
      <c r="QMS29" s="5"/>
      <c r="QMT29" s="5"/>
      <c r="QMU29" s="5"/>
      <c r="QMV29" s="5"/>
      <c r="QMW29" s="5"/>
      <c r="QMX29" s="5"/>
      <c r="QMY29" s="5"/>
      <c r="QMZ29" s="5"/>
      <c r="QNA29" s="5"/>
      <c r="QNB29" s="5"/>
      <c r="QNC29" s="5"/>
      <c r="QND29" s="5"/>
      <c r="QNE29" s="5"/>
      <c r="QNF29" s="5"/>
      <c r="QNG29" s="5"/>
      <c r="QNH29" s="5"/>
      <c r="QNI29" s="5"/>
      <c r="QNJ29" s="5"/>
      <c r="QNK29" s="5"/>
      <c r="QNL29" s="5"/>
      <c r="QNM29" s="5"/>
      <c r="QNN29" s="5"/>
      <c r="QNO29" s="5"/>
      <c r="QNP29" s="5"/>
      <c r="QNQ29" s="5"/>
      <c r="QNR29" s="5"/>
      <c r="QNS29" s="5"/>
      <c r="QNT29" s="5"/>
      <c r="QNU29" s="5"/>
      <c r="QNV29" s="5"/>
      <c r="QNW29" s="5"/>
      <c r="QNX29" s="5"/>
      <c r="QNY29" s="5"/>
      <c r="QNZ29" s="5"/>
      <c r="QOA29" s="5"/>
      <c r="QOB29" s="5"/>
      <c r="QOC29" s="5"/>
      <c r="QOD29" s="5"/>
      <c r="QOE29" s="5"/>
      <c r="QOF29" s="5"/>
      <c r="QOG29" s="5"/>
      <c r="QOH29" s="5"/>
      <c r="QOI29" s="5"/>
      <c r="QOJ29" s="5"/>
      <c r="QOK29" s="5"/>
      <c r="QOL29" s="5"/>
      <c r="QOM29" s="5"/>
      <c r="QON29" s="5"/>
      <c r="QOO29" s="5"/>
      <c r="QOP29" s="5"/>
      <c r="QOQ29" s="5"/>
      <c r="QOR29" s="5"/>
      <c r="QOS29" s="5"/>
      <c r="QOT29" s="5"/>
      <c r="QOU29" s="5"/>
      <c r="QOV29" s="5"/>
      <c r="QOW29" s="5"/>
      <c r="QOX29" s="5"/>
      <c r="QOY29" s="5"/>
      <c r="QOZ29" s="5"/>
      <c r="QPA29" s="5"/>
      <c r="QPB29" s="5"/>
      <c r="QPC29" s="5"/>
      <c r="QPD29" s="5"/>
      <c r="QPE29" s="5"/>
      <c r="QPF29" s="5"/>
      <c r="QPG29" s="5"/>
      <c r="QPH29" s="5"/>
      <c r="QPI29" s="5"/>
      <c r="QPJ29" s="5"/>
      <c r="QPK29" s="5"/>
      <c r="QPL29" s="5"/>
      <c r="QPM29" s="5"/>
      <c r="QPN29" s="5"/>
      <c r="QPO29" s="5"/>
      <c r="QPP29" s="5"/>
      <c r="QPQ29" s="5"/>
      <c r="QPR29" s="5"/>
      <c r="QPS29" s="5"/>
      <c r="QPT29" s="5"/>
      <c r="QPU29" s="5"/>
      <c r="QPV29" s="5"/>
      <c r="QPW29" s="5"/>
      <c r="QPX29" s="5"/>
      <c r="QPY29" s="5"/>
      <c r="QPZ29" s="5"/>
      <c r="QQA29" s="5"/>
      <c r="QQB29" s="5"/>
      <c r="QQC29" s="5"/>
      <c r="QQD29" s="5"/>
      <c r="QQE29" s="5"/>
      <c r="QQF29" s="5"/>
      <c r="QQG29" s="5"/>
      <c r="QQH29" s="5"/>
      <c r="QQI29" s="5"/>
      <c r="QQJ29" s="5"/>
      <c r="QQK29" s="5"/>
      <c r="QQL29" s="5"/>
      <c r="QQM29" s="5"/>
      <c r="QQN29" s="5"/>
      <c r="QQO29" s="5"/>
      <c r="QQP29" s="5"/>
      <c r="QQQ29" s="5"/>
      <c r="QQR29" s="5"/>
      <c r="QQS29" s="5"/>
      <c r="QQT29" s="5"/>
      <c r="QQU29" s="5"/>
      <c r="QQV29" s="5"/>
      <c r="QQW29" s="5"/>
      <c r="QQX29" s="5"/>
      <c r="QQY29" s="5"/>
      <c r="QQZ29" s="5"/>
      <c r="QRA29" s="5"/>
      <c r="QRB29" s="5"/>
      <c r="QRC29" s="5"/>
      <c r="QRD29" s="5"/>
      <c r="QRE29" s="5"/>
      <c r="QRF29" s="5"/>
      <c r="QRG29" s="5"/>
      <c r="QRH29" s="5"/>
      <c r="QRI29" s="5"/>
      <c r="QRJ29" s="5"/>
      <c r="QRK29" s="5"/>
      <c r="QRL29" s="5"/>
      <c r="QRM29" s="5"/>
      <c r="QRN29" s="5"/>
      <c r="QRO29" s="5"/>
      <c r="QRP29" s="5"/>
      <c r="QRQ29" s="5"/>
      <c r="QRR29" s="5"/>
      <c r="QRS29" s="5"/>
      <c r="QRT29" s="5"/>
      <c r="QRU29" s="5"/>
      <c r="QRV29" s="5"/>
      <c r="QRW29" s="5"/>
      <c r="QRX29" s="5"/>
      <c r="QRY29" s="5"/>
      <c r="QRZ29" s="5"/>
      <c r="QSA29" s="5"/>
      <c r="QSB29" s="5"/>
      <c r="QSC29" s="5"/>
      <c r="QSD29" s="5"/>
      <c r="QSE29" s="5"/>
      <c r="QSF29" s="5"/>
      <c r="QSG29" s="5"/>
      <c r="QSH29" s="5"/>
      <c r="QSI29" s="5"/>
      <c r="QSJ29" s="5"/>
      <c r="QSK29" s="5"/>
      <c r="QSL29" s="5"/>
      <c r="QSM29" s="5"/>
      <c r="QSN29" s="5"/>
      <c r="QSO29" s="5"/>
      <c r="QSP29" s="5"/>
      <c r="QSQ29" s="5"/>
      <c r="QSR29" s="5"/>
      <c r="QSS29" s="5"/>
      <c r="QST29" s="5"/>
      <c r="QSU29" s="5"/>
      <c r="QSV29" s="5"/>
      <c r="QSW29" s="5"/>
      <c r="QSX29" s="5"/>
      <c r="QSY29" s="5"/>
      <c r="QSZ29" s="5"/>
      <c r="QTA29" s="5"/>
      <c r="QTB29" s="5"/>
      <c r="QTC29" s="5"/>
      <c r="QTD29" s="5"/>
      <c r="QTE29" s="5"/>
      <c r="QTF29" s="5"/>
      <c r="QTG29" s="5"/>
      <c r="QTH29" s="5"/>
      <c r="QTI29" s="5"/>
      <c r="QTJ29" s="5"/>
      <c r="QTK29" s="5"/>
      <c r="QTL29" s="5"/>
      <c r="QTM29" s="5"/>
      <c r="QTN29" s="5"/>
      <c r="QTO29" s="5"/>
      <c r="QTP29" s="5"/>
      <c r="QTQ29" s="5"/>
      <c r="QTR29" s="5"/>
      <c r="QTS29" s="5"/>
      <c r="QTT29" s="5"/>
      <c r="QTU29" s="5"/>
      <c r="QTV29" s="5"/>
      <c r="QTW29" s="5"/>
      <c r="QTX29" s="5"/>
      <c r="QTY29" s="5"/>
      <c r="QTZ29" s="5"/>
      <c r="QUA29" s="5"/>
      <c r="QUB29" s="5"/>
      <c r="QUC29" s="5"/>
      <c r="QUD29" s="5"/>
      <c r="QUE29" s="5"/>
      <c r="QUF29" s="5"/>
      <c r="QUG29" s="5"/>
      <c r="QUH29" s="5"/>
      <c r="QUI29" s="5"/>
      <c r="QUJ29" s="5"/>
      <c r="QUK29" s="5"/>
      <c r="QUL29" s="5"/>
      <c r="QUM29" s="5"/>
      <c r="QUN29" s="5"/>
      <c r="QUO29" s="5"/>
      <c r="QUP29" s="5"/>
      <c r="QUQ29" s="5"/>
      <c r="QUR29" s="5"/>
      <c r="QUS29" s="5"/>
      <c r="QUT29" s="5"/>
      <c r="QUU29" s="5"/>
      <c r="QUV29" s="5"/>
      <c r="QUW29" s="5"/>
      <c r="QUX29" s="5"/>
      <c r="QUY29" s="5"/>
      <c r="QUZ29" s="5"/>
      <c r="QVA29" s="5"/>
      <c r="QVB29" s="5"/>
      <c r="QVC29" s="5"/>
      <c r="QVD29" s="5"/>
      <c r="QVE29" s="5"/>
      <c r="QVF29" s="5"/>
      <c r="QVG29" s="5"/>
      <c r="QVH29" s="5"/>
      <c r="QVI29" s="5"/>
      <c r="QVJ29" s="5"/>
      <c r="QVK29" s="5"/>
      <c r="QVL29" s="5"/>
      <c r="QVM29" s="5"/>
      <c r="QVN29" s="5"/>
      <c r="QVO29" s="5"/>
      <c r="QVP29" s="5"/>
      <c r="QVQ29" s="5"/>
      <c r="QVR29" s="5"/>
      <c r="QVS29" s="5"/>
      <c r="QVT29" s="5"/>
      <c r="QVU29" s="5"/>
      <c r="QVV29" s="5"/>
      <c r="QVW29" s="5"/>
      <c r="QVX29" s="5"/>
      <c r="QVY29" s="5"/>
      <c r="QVZ29" s="5"/>
      <c r="QWA29" s="5"/>
      <c r="QWB29" s="5"/>
      <c r="QWC29" s="5"/>
      <c r="QWD29" s="5"/>
      <c r="QWE29" s="5"/>
      <c r="QWF29" s="5"/>
      <c r="QWG29" s="5"/>
      <c r="QWH29" s="5"/>
      <c r="QWI29" s="5"/>
      <c r="QWJ29" s="5"/>
      <c r="QWK29" s="5"/>
      <c r="QWL29" s="5"/>
      <c r="QWM29" s="5"/>
      <c r="QWN29" s="5"/>
      <c r="QWO29" s="5"/>
      <c r="QWP29" s="5"/>
      <c r="QWQ29" s="5"/>
      <c r="QWR29" s="5"/>
      <c r="QWS29" s="5"/>
      <c r="QWT29" s="5"/>
      <c r="QWU29" s="5"/>
      <c r="QWV29" s="5"/>
      <c r="QWW29" s="5"/>
      <c r="QWX29" s="5"/>
      <c r="QWY29" s="5"/>
      <c r="QWZ29" s="5"/>
      <c r="QXA29" s="5"/>
      <c r="QXB29" s="5"/>
      <c r="QXC29" s="5"/>
      <c r="QXD29" s="5"/>
      <c r="QXE29" s="5"/>
      <c r="QXF29" s="5"/>
      <c r="QXG29" s="5"/>
      <c r="QXH29" s="5"/>
      <c r="QXI29" s="5"/>
      <c r="QXJ29" s="5"/>
      <c r="QXK29" s="5"/>
      <c r="QXL29" s="5"/>
      <c r="QXM29" s="5"/>
      <c r="QXN29" s="5"/>
      <c r="QXO29" s="5"/>
      <c r="QXP29" s="5"/>
      <c r="QXQ29" s="5"/>
      <c r="QXR29" s="5"/>
      <c r="QXS29" s="5"/>
      <c r="QXT29" s="5"/>
      <c r="QXU29" s="5"/>
      <c r="QXV29" s="5"/>
      <c r="QXW29" s="5"/>
      <c r="QXX29" s="5"/>
      <c r="QXY29" s="5"/>
      <c r="QXZ29" s="5"/>
      <c r="QYA29" s="5"/>
      <c r="QYB29" s="5"/>
      <c r="QYC29" s="5"/>
      <c r="QYD29" s="5"/>
      <c r="QYE29" s="5"/>
      <c r="QYF29" s="5"/>
      <c r="QYG29" s="5"/>
      <c r="QYH29" s="5"/>
      <c r="QYI29" s="5"/>
      <c r="QYJ29" s="5"/>
      <c r="QYK29" s="5"/>
      <c r="QYL29" s="5"/>
      <c r="QYM29" s="5"/>
      <c r="QYN29" s="5"/>
      <c r="QYO29" s="5"/>
      <c r="QYP29" s="5"/>
      <c r="QYQ29" s="5"/>
      <c r="QYR29" s="5"/>
      <c r="QYS29" s="5"/>
      <c r="QYT29" s="5"/>
      <c r="QYU29" s="5"/>
      <c r="QYV29" s="5"/>
      <c r="QYW29" s="5"/>
      <c r="QYX29" s="5"/>
      <c r="QYY29" s="5"/>
      <c r="QYZ29" s="5"/>
      <c r="QZA29" s="5"/>
      <c r="QZB29" s="5"/>
      <c r="QZC29" s="5"/>
      <c r="QZD29" s="5"/>
      <c r="QZE29" s="5"/>
      <c r="QZF29" s="5"/>
      <c r="QZG29" s="5"/>
      <c r="QZH29" s="5"/>
      <c r="QZI29" s="5"/>
      <c r="QZJ29" s="5"/>
      <c r="QZK29" s="5"/>
      <c r="QZL29" s="5"/>
      <c r="QZM29" s="5"/>
      <c r="QZN29" s="5"/>
      <c r="QZO29" s="5"/>
      <c r="QZP29" s="5"/>
      <c r="QZQ29" s="5"/>
      <c r="QZR29" s="5"/>
      <c r="QZS29" s="5"/>
      <c r="QZT29" s="5"/>
      <c r="QZU29" s="5"/>
      <c r="QZV29" s="5"/>
      <c r="QZW29" s="5"/>
      <c r="QZX29" s="5"/>
      <c r="QZY29" s="5"/>
      <c r="QZZ29" s="5"/>
      <c r="RAA29" s="5"/>
      <c r="RAB29" s="5"/>
      <c r="RAC29" s="5"/>
      <c r="RAD29" s="5"/>
      <c r="RAE29" s="5"/>
      <c r="RAF29" s="5"/>
      <c r="RAG29" s="5"/>
      <c r="RAH29" s="5"/>
      <c r="RAI29" s="5"/>
      <c r="RAJ29" s="5"/>
      <c r="RAK29" s="5"/>
      <c r="RAL29" s="5"/>
      <c r="RAM29" s="5"/>
      <c r="RAN29" s="5"/>
      <c r="RAO29" s="5"/>
      <c r="RAP29" s="5"/>
      <c r="RAQ29" s="5"/>
      <c r="RAR29" s="5"/>
      <c r="RAS29" s="5"/>
      <c r="RAT29" s="5"/>
      <c r="RAU29" s="5"/>
      <c r="RAV29" s="5"/>
      <c r="RAW29" s="5"/>
      <c r="RAX29" s="5"/>
      <c r="RAY29" s="5"/>
      <c r="RAZ29" s="5"/>
      <c r="RBA29" s="5"/>
      <c r="RBB29" s="5"/>
      <c r="RBC29" s="5"/>
      <c r="RBD29" s="5"/>
      <c r="RBE29" s="5"/>
      <c r="RBF29" s="5"/>
      <c r="RBG29" s="5"/>
      <c r="RBH29" s="5"/>
      <c r="RBI29" s="5"/>
      <c r="RBJ29" s="5"/>
      <c r="RBK29" s="5"/>
      <c r="RBL29" s="5"/>
      <c r="RBM29" s="5"/>
      <c r="RBN29" s="5"/>
      <c r="RBO29" s="5"/>
      <c r="RBP29" s="5"/>
      <c r="RBQ29" s="5"/>
      <c r="RBR29" s="5"/>
      <c r="RBS29" s="5"/>
      <c r="RBT29" s="5"/>
      <c r="RBU29" s="5"/>
      <c r="RBV29" s="5"/>
      <c r="RBW29" s="5"/>
      <c r="RBX29" s="5"/>
      <c r="RBY29" s="5"/>
      <c r="RBZ29" s="5"/>
      <c r="RCA29" s="5"/>
      <c r="RCB29" s="5"/>
      <c r="RCC29" s="5"/>
      <c r="RCD29" s="5"/>
      <c r="RCE29" s="5"/>
      <c r="RCF29" s="5"/>
      <c r="RCG29" s="5"/>
      <c r="RCH29" s="5"/>
      <c r="RCI29" s="5"/>
      <c r="RCJ29" s="5"/>
      <c r="RCK29" s="5"/>
      <c r="RCL29" s="5"/>
      <c r="RCM29" s="5"/>
      <c r="RCN29" s="5"/>
      <c r="RCO29" s="5"/>
      <c r="RCP29" s="5"/>
      <c r="RCQ29" s="5"/>
      <c r="RCR29" s="5"/>
      <c r="RCS29" s="5"/>
      <c r="RCT29" s="5"/>
      <c r="RCU29" s="5"/>
      <c r="RCV29" s="5"/>
      <c r="RCW29" s="5"/>
      <c r="RCX29" s="5"/>
      <c r="RCY29" s="5"/>
      <c r="RCZ29" s="5"/>
      <c r="RDA29" s="5"/>
      <c r="RDB29" s="5"/>
      <c r="RDC29" s="5"/>
      <c r="RDD29" s="5"/>
      <c r="RDE29" s="5"/>
      <c r="RDF29" s="5"/>
      <c r="RDG29" s="5"/>
      <c r="RDH29" s="5"/>
      <c r="RDI29" s="5"/>
      <c r="RDJ29" s="5"/>
      <c r="RDK29" s="5"/>
      <c r="RDL29" s="5"/>
      <c r="RDM29" s="5"/>
      <c r="RDN29" s="5"/>
      <c r="RDO29" s="5"/>
      <c r="RDP29" s="5"/>
      <c r="RDQ29" s="5"/>
      <c r="RDR29" s="5"/>
      <c r="RDS29" s="5"/>
      <c r="RDT29" s="5"/>
      <c r="RDU29" s="5"/>
      <c r="RDV29" s="5"/>
      <c r="RDW29" s="5"/>
      <c r="RDX29" s="5"/>
      <c r="RDY29" s="5"/>
      <c r="RDZ29" s="5"/>
      <c r="REA29" s="5"/>
      <c r="REB29" s="5"/>
      <c r="REC29" s="5"/>
      <c r="RED29" s="5"/>
      <c r="REE29" s="5"/>
      <c r="REF29" s="5"/>
      <c r="REG29" s="5"/>
      <c r="REH29" s="5"/>
      <c r="REI29" s="5"/>
      <c r="REJ29" s="5"/>
      <c r="REK29" s="5"/>
      <c r="REL29" s="5"/>
      <c r="REM29" s="5"/>
      <c r="REN29" s="5"/>
      <c r="REO29" s="5"/>
      <c r="REP29" s="5"/>
      <c r="REQ29" s="5"/>
      <c r="RER29" s="5"/>
      <c r="RES29" s="5"/>
      <c r="RET29" s="5"/>
      <c r="REU29" s="5"/>
      <c r="REV29" s="5"/>
      <c r="REW29" s="5"/>
      <c r="REX29" s="5"/>
      <c r="REY29" s="5"/>
      <c r="REZ29" s="5"/>
      <c r="RFA29" s="5"/>
      <c r="RFB29" s="5"/>
      <c r="RFC29" s="5"/>
      <c r="RFD29" s="5"/>
      <c r="RFE29" s="5"/>
      <c r="RFF29" s="5"/>
      <c r="RFG29" s="5"/>
      <c r="RFH29" s="5"/>
      <c r="RFI29" s="5"/>
      <c r="RFJ29" s="5"/>
      <c r="RFK29" s="5"/>
      <c r="RFL29" s="5"/>
      <c r="RFM29" s="5"/>
      <c r="RFN29" s="5"/>
      <c r="RFO29" s="5"/>
      <c r="RFP29" s="5"/>
      <c r="RFQ29" s="5"/>
      <c r="RFR29" s="5"/>
      <c r="RFS29" s="5"/>
      <c r="RFT29" s="5"/>
      <c r="RFU29" s="5"/>
      <c r="RFV29" s="5"/>
      <c r="RFW29" s="5"/>
      <c r="RFX29" s="5"/>
      <c r="RFY29" s="5"/>
      <c r="RFZ29" s="5"/>
      <c r="RGA29" s="5"/>
      <c r="RGB29" s="5"/>
      <c r="RGC29" s="5"/>
      <c r="RGD29" s="5"/>
      <c r="RGE29" s="5"/>
      <c r="RGF29" s="5"/>
      <c r="RGG29" s="5"/>
      <c r="RGH29" s="5"/>
      <c r="RGI29" s="5"/>
      <c r="RGJ29" s="5"/>
      <c r="RGK29" s="5"/>
      <c r="RGL29" s="5"/>
      <c r="RGM29" s="5"/>
      <c r="RGN29" s="5"/>
      <c r="RGO29" s="5"/>
      <c r="RGP29" s="5"/>
      <c r="RGQ29" s="5"/>
      <c r="RGR29" s="5"/>
      <c r="RGS29" s="5"/>
      <c r="RGT29" s="5"/>
      <c r="RGU29" s="5"/>
      <c r="RGV29" s="5"/>
      <c r="RGW29" s="5"/>
      <c r="RGX29" s="5"/>
      <c r="RGY29" s="5"/>
      <c r="RGZ29" s="5"/>
      <c r="RHA29" s="5"/>
      <c r="RHB29" s="5"/>
      <c r="RHC29" s="5"/>
      <c r="RHD29" s="5"/>
      <c r="RHE29" s="5"/>
      <c r="RHF29" s="5"/>
      <c r="RHG29" s="5"/>
      <c r="RHH29" s="5"/>
      <c r="RHI29" s="5"/>
      <c r="RHJ29" s="5"/>
      <c r="RHK29" s="5"/>
      <c r="RHL29" s="5"/>
      <c r="RHM29" s="5"/>
      <c r="RHN29" s="5"/>
      <c r="RHO29" s="5"/>
      <c r="RHP29" s="5"/>
      <c r="RHQ29" s="5"/>
      <c r="RHR29" s="5"/>
      <c r="RHS29" s="5"/>
      <c r="RHT29" s="5"/>
      <c r="RHU29" s="5"/>
      <c r="RHV29" s="5"/>
      <c r="RHW29" s="5"/>
      <c r="RHX29" s="5"/>
      <c r="RHY29" s="5"/>
      <c r="RHZ29" s="5"/>
      <c r="RIA29" s="5"/>
      <c r="RIB29" s="5"/>
      <c r="RIC29" s="5"/>
      <c r="RID29" s="5"/>
      <c r="RIE29" s="5"/>
      <c r="RIF29" s="5"/>
      <c r="RIG29" s="5"/>
      <c r="RIH29" s="5"/>
      <c r="RII29" s="5"/>
      <c r="RIJ29" s="5"/>
      <c r="RIK29" s="5"/>
      <c r="RIL29" s="5"/>
      <c r="RIM29" s="5"/>
      <c r="RIN29" s="5"/>
      <c r="RIO29" s="5"/>
      <c r="RIP29" s="5"/>
      <c r="RIQ29" s="5"/>
      <c r="RIR29" s="5"/>
      <c r="RIS29" s="5"/>
      <c r="RIT29" s="5"/>
      <c r="RIU29" s="5"/>
      <c r="RIV29" s="5"/>
      <c r="RIW29" s="5"/>
      <c r="RIX29" s="5"/>
      <c r="RIY29" s="5"/>
      <c r="RIZ29" s="5"/>
      <c r="RJA29" s="5"/>
      <c r="RJB29" s="5"/>
      <c r="RJC29" s="5"/>
      <c r="RJD29" s="5"/>
      <c r="RJE29" s="5"/>
      <c r="RJF29" s="5"/>
      <c r="RJG29" s="5"/>
      <c r="RJH29" s="5"/>
      <c r="RJI29" s="5"/>
      <c r="RJJ29" s="5"/>
      <c r="RJK29" s="5"/>
      <c r="RJL29" s="5"/>
      <c r="RJM29" s="5"/>
      <c r="RJN29" s="5"/>
      <c r="RJO29" s="5"/>
      <c r="RJP29" s="5"/>
      <c r="RJQ29" s="5"/>
      <c r="RJR29" s="5"/>
      <c r="RJS29" s="5"/>
      <c r="RJT29" s="5"/>
      <c r="RJU29" s="5"/>
      <c r="RJV29" s="5"/>
      <c r="RJW29" s="5"/>
      <c r="RJX29" s="5"/>
      <c r="RJY29" s="5"/>
      <c r="RJZ29" s="5"/>
      <c r="RKA29" s="5"/>
      <c r="RKB29" s="5"/>
      <c r="RKC29" s="5"/>
      <c r="RKD29" s="5"/>
      <c r="RKE29" s="5"/>
      <c r="RKF29" s="5"/>
      <c r="RKG29" s="5"/>
      <c r="RKH29" s="5"/>
      <c r="RKI29" s="5"/>
      <c r="RKJ29" s="5"/>
      <c r="RKK29" s="5"/>
      <c r="RKL29" s="5"/>
      <c r="RKM29" s="5"/>
      <c r="RKN29" s="5"/>
      <c r="RKO29" s="5"/>
      <c r="RKP29" s="5"/>
      <c r="RKQ29" s="5"/>
      <c r="RKR29" s="5"/>
      <c r="RKS29" s="5"/>
      <c r="RKT29" s="5"/>
      <c r="RKU29" s="5"/>
      <c r="RKV29" s="5"/>
      <c r="RKW29" s="5"/>
      <c r="RKX29" s="5"/>
      <c r="RKY29" s="5"/>
      <c r="RKZ29" s="5"/>
      <c r="RLA29" s="5"/>
      <c r="RLB29" s="5"/>
      <c r="RLC29" s="5"/>
      <c r="RLD29" s="5"/>
      <c r="RLE29" s="5"/>
      <c r="RLF29" s="5"/>
      <c r="RLG29" s="5"/>
      <c r="RLH29" s="5"/>
      <c r="RLI29" s="5"/>
      <c r="RLJ29" s="5"/>
      <c r="RLK29" s="5"/>
      <c r="RLL29" s="5"/>
      <c r="RLM29" s="5"/>
      <c r="RLN29" s="5"/>
      <c r="RLO29" s="5"/>
      <c r="RLP29" s="5"/>
      <c r="RLQ29" s="5"/>
      <c r="RLR29" s="5"/>
      <c r="RLS29" s="5"/>
      <c r="RLT29" s="5"/>
      <c r="RLU29" s="5"/>
      <c r="RLV29" s="5"/>
      <c r="RLW29" s="5"/>
      <c r="RLX29" s="5"/>
      <c r="RLY29" s="5"/>
      <c r="RLZ29" s="5"/>
      <c r="RMA29" s="5"/>
      <c r="RMB29" s="5"/>
      <c r="RMC29" s="5"/>
      <c r="RMD29" s="5"/>
      <c r="RME29" s="5"/>
      <c r="RMF29" s="5"/>
      <c r="RMG29" s="5"/>
      <c r="RMH29" s="5"/>
      <c r="RMI29" s="5"/>
      <c r="RMJ29" s="5"/>
      <c r="RMK29" s="5"/>
      <c r="RML29" s="5"/>
      <c r="RMM29" s="5"/>
      <c r="RMN29" s="5"/>
      <c r="RMO29" s="5"/>
      <c r="RMP29" s="5"/>
      <c r="RMQ29" s="5"/>
      <c r="RMR29" s="5"/>
      <c r="RMS29" s="5"/>
      <c r="RMT29" s="5"/>
      <c r="RMU29" s="5"/>
      <c r="RMV29" s="5"/>
      <c r="RMW29" s="5"/>
      <c r="RMX29" s="5"/>
      <c r="RMY29" s="5"/>
      <c r="RMZ29" s="5"/>
      <c r="RNA29" s="5"/>
      <c r="RNB29" s="5"/>
      <c r="RNC29" s="5"/>
      <c r="RND29" s="5"/>
      <c r="RNE29" s="5"/>
      <c r="RNF29" s="5"/>
      <c r="RNG29" s="5"/>
      <c r="RNH29" s="5"/>
      <c r="RNI29" s="5"/>
      <c r="RNJ29" s="5"/>
      <c r="RNK29" s="5"/>
      <c r="RNL29" s="5"/>
      <c r="RNM29" s="5"/>
      <c r="RNN29" s="5"/>
      <c r="RNO29" s="5"/>
      <c r="RNP29" s="5"/>
      <c r="RNQ29" s="5"/>
      <c r="RNR29" s="5"/>
      <c r="RNS29" s="5"/>
      <c r="RNT29" s="5"/>
      <c r="RNU29" s="5"/>
      <c r="RNV29" s="5"/>
      <c r="RNW29" s="5"/>
      <c r="RNX29" s="5"/>
      <c r="RNY29" s="5"/>
      <c r="RNZ29" s="5"/>
      <c r="ROA29" s="5"/>
      <c r="ROB29" s="5"/>
      <c r="ROC29" s="5"/>
      <c r="ROD29" s="5"/>
      <c r="ROE29" s="5"/>
      <c r="ROF29" s="5"/>
      <c r="ROG29" s="5"/>
      <c r="ROH29" s="5"/>
      <c r="ROI29" s="5"/>
      <c r="ROJ29" s="5"/>
      <c r="ROK29" s="5"/>
      <c r="ROL29" s="5"/>
      <c r="ROM29" s="5"/>
      <c r="RON29" s="5"/>
      <c r="ROO29" s="5"/>
      <c r="ROP29" s="5"/>
      <c r="ROQ29" s="5"/>
      <c r="ROR29" s="5"/>
      <c r="ROS29" s="5"/>
      <c r="ROT29" s="5"/>
      <c r="ROU29" s="5"/>
      <c r="ROV29" s="5"/>
      <c r="ROW29" s="5"/>
      <c r="ROX29" s="5"/>
      <c r="ROY29" s="5"/>
      <c r="ROZ29" s="5"/>
      <c r="RPA29" s="5"/>
      <c r="RPB29" s="5"/>
      <c r="RPC29" s="5"/>
      <c r="RPD29" s="5"/>
      <c r="RPE29" s="5"/>
      <c r="RPF29" s="5"/>
      <c r="RPG29" s="5"/>
      <c r="RPH29" s="5"/>
      <c r="RPI29" s="5"/>
      <c r="RPJ29" s="5"/>
      <c r="RPK29" s="5"/>
      <c r="RPL29" s="5"/>
      <c r="RPM29" s="5"/>
      <c r="RPN29" s="5"/>
      <c r="RPO29" s="5"/>
      <c r="RPP29" s="5"/>
      <c r="RPQ29" s="5"/>
      <c r="RPR29" s="5"/>
      <c r="RPS29" s="5"/>
      <c r="RPT29" s="5"/>
      <c r="RPU29" s="5"/>
      <c r="RPV29" s="5"/>
      <c r="RPW29" s="5"/>
      <c r="RPX29" s="5"/>
      <c r="RPY29" s="5"/>
      <c r="RPZ29" s="5"/>
      <c r="RQA29" s="5"/>
      <c r="RQB29" s="5"/>
      <c r="RQC29" s="5"/>
      <c r="RQD29" s="5"/>
      <c r="RQE29" s="5"/>
      <c r="RQF29" s="5"/>
      <c r="RQG29" s="5"/>
      <c r="RQH29" s="5"/>
      <c r="RQI29" s="5"/>
      <c r="RQJ29" s="5"/>
      <c r="RQK29" s="5"/>
      <c r="RQL29" s="5"/>
      <c r="RQM29" s="5"/>
      <c r="RQN29" s="5"/>
      <c r="RQO29" s="5"/>
      <c r="RQP29" s="5"/>
      <c r="RQQ29" s="5"/>
      <c r="RQR29" s="5"/>
      <c r="RQS29" s="5"/>
      <c r="RQT29" s="5"/>
      <c r="RQU29" s="5"/>
      <c r="RQV29" s="5"/>
      <c r="RQW29" s="5"/>
      <c r="RQX29" s="5"/>
      <c r="RQY29" s="5"/>
      <c r="RQZ29" s="5"/>
      <c r="RRA29" s="5"/>
      <c r="RRB29" s="5"/>
      <c r="RRC29" s="5"/>
      <c r="RRD29" s="5"/>
      <c r="RRE29" s="5"/>
      <c r="RRF29" s="5"/>
      <c r="RRG29" s="5"/>
      <c r="RRH29" s="5"/>
      <c r="RRI29" s="5"/>
      <c r="RRJ29" s="5"/>
      <c r="RRK29" s="5"/>
      <c r="RRL29" s="5"/>
      <c r="RRM29" s="5"/>
      <c r="RRN29" s="5"/>
      <c r="RRO29" s="5"/>
      <c r="RRP29" s="5"/>
      <c r="RRQ29" s="5"/>
      <c r="RRR29" s="5"/>
      <c r="RRS29" s="5"/>
      <c r="RRT29" s="5"/>
      <c r="RRU29" s="5"/>
      <c r="RRV29" s="5"/>
      <c r="RRW29" s="5"/>
      <c r="RRX29" s="5"/>
      <c r="RRY29" s="5"/>
      <c r="RRZ29" s="5"/>
      <c r="RSA29" s="5"/>
      <c r="RSB29" s="5"/>
      <c r="RSC29" s="5"/>
      <c r="RSD29" s="5"/>
      <c r="RSE29" s="5"/>
      <c r="RSF29" s="5"/>
      <c r="RSG29" s="5"/>
      <c r="RSH29" s="5"/>
      <c r="RSI29" s="5"/>
      <c r="RSJ29" s="5"/>
      <c r="RSK29" s="5"/>
      <c r="RSL29" s="5"/>
      <c r="RSM29" s="5"/>
      <c r="RSN29" s="5"/>
      <c r="RSO29" s="5"/>
      <c r="RSP29" s="5"/>
      <c r="RSQ29" s="5"/>
      <c r="RSR29" s="5"/>
      <c r="RSS29" s="5"/>
      <c r="RST29" s="5"/>
      <c r="RSU29" s="5"/>
      <c r="RSV29" s="5"/>
      <c r="RSW29" s="5"/>
      <c r="RSX29" s="5"/>
      <c r="RSY29" s="5"/>
      <c r="RSZ29" s="5"/>
      <c r="RTA29" s="5"/>
      <c r="RTB29" s="5"/>
      <c r="RTC29" s="5"/>
      <c r="RTD29" s="5"/>
      <c r="RTE29" s="5"/>
      <c r="RTF29" s="5"/>
      <c r="RTG29" s="5"/>
      <c r="RTH29" s="5"/>
      <c r="RTI29" s="5"/>
      <c r="RTJ29" s="5"/>
      <c r="RTK29" s="5"/>
      <c r="RTL29" s="5"/>
      <c r="RTM29" s="5"/>
      <c r="RTN29" s="5"/>
      <c r="RTO29" s="5"/>
      <c r="RTP29" s="5"/>
      <c r="RTQ29" s="5"/>
      <c r="RTR29" s="5"/>
      <c r="RTS29" s="5"/>
      <c r="RTT29" s="5"/>
      <c r="RTU29" s="5"/>
      <c r="RTV29" s="5"/>
      <c r="RTW29" s="5"/>
      <c r="RTX29" s="5"/>
      <c r="RTY29" s="5"/>
      <c r="RTZ29" s="5"/>
      <c r="RUA29" s="5"/>
      <c r="RUB29" s="5"/>
      <c r="RUC29" s="5"/>
      <c r="RUD29" s="5"/>
      <c r="RUE29" s="5"/>
      <c r="RUF29" s="5"/>
      <c r="RUG29" s="5"/>
      <c r="RUH29" s="5"/>
      <c r="RUI29" s="5"/>
      <c r="RUJ29" s="5"/>
      <c r="RUK29" s="5"/>
      <c r="RUL29" s="5"/>
      <c r="RUM29" s="5"/>
      <c r="RUN29" s="5"/>
      <c r="RUO29" s="5"/>
      <c r="RUP29" s="5"/>
      <c r="RUQ29" s="5"/>
      <c r="RUR29" s="5"/>
      <c r="RUS29" s="5"/>
      <c r="RUT29" s="5"/>
      <c r="RUU29" s="5"/>
      <c r="RUV29" s="5"/>
      <c r="RUW29" s="5"/>
      <c r="RUX29" s="5"/>
      <c r="RUY29" s="5"/>
      <c r="RUZ29" s="5"/>
      <c r="RVA29" s="5"/>
      <c r="RVB29" s="5"/>
      <c r="RVC29" s="5"/>
      <c r="RVD29" s="5"/>
      <c r="RVE29" s="5"/>
      <c r="RVF29" s="5"/>
      <c r="RVG29" s="5"/>
      <c r="RVH29" s="5"/>
      <c r="RVI29" s="5"/>
      <c r="RVJ29" s="5"/>
      <c r="RVK29" s="5"/>
      <c r="RVL29" s="5"/>
      <c r="RVM29" s="5"/>
      <c r="RVN29" s="5"/>
      <c r="RVO29" s="5"/>
      <c r="RVP29" s="5"/>
      <c r="RVQ29" s="5"/>
      <c r="RVR29" s="5"/>
      <c r="RVS29" s="5"/>
      <c r="RVT29" s="5"/>
      <c r="RVU29" s="5"/>
      <c r="RVV29" s="5"/>
      <c r="RVW29" s="5"/>
      <c r="RVX29" s="5"/>
      <c r="RVY29" s="5"/>
      <c r="RVZ29" s="5"/>
      <c r="RWA29" s="5"/>
      <c r="RWB29" s="5"/>
      <c r="RWC29" s="5"/>
      <c r="RWD29" s="5"/>
      <c r="RWE29" s="5"/>
      <c r="RWF29" s="5"/>
      <c r="RWG29" s="5"/>
      <c r="RWH29" s="5"/>
      <c r="RWI29" s="5"/>
      <c r="RWJ29" s="5"/>
      <c r="RWK29" s="5"/>
      <c r="RWL29" s="5"/>
      <c r="RWM29" s="5"/>
      <c r="RWN29" s="5"/>
      <c r="RWO29" s="5"/>
      <c r="RWP29" s="5"/>
      <c r="RWQ29" s="5"/>
      <c r="RWR29" s="5"/>
      <c r="RWS29" s="5"/>
      <c r="RWT29" s="5"/>
      <c r="RWU29" s="5"/>
      <c r="RWV29" s="5"/>
      <c r="RWW29" s="5"/>
      <c r="RWX29" s="5"/>
      <c r="RWY29" s="5"/>
      <c r="RWZ29" s="5"/>
      <c r="RXA29" s="5"/>
      <c r="RXB29" s="5"/>
      <c r="RXC29" s="5"/>
      <c r="RXD29" s="5"/>
      <c r="RXE29" s="5"/>
      <c r="RXF29" s="5"/>
      <c r="RXG29" s="5"/>
      <c r="RXH29" s="5"/>
      <c r="RXI29" s="5"/>
      <c r="RXJ29" s="5"/>
      <c r="RXK29" s="5"/>
      <c r="RXL29" s="5"/>
      <c r="RXM29" s="5"/>
      <c r="RXN29" s="5"/>
      <c r="RXO29" s="5"/>
      <c r="RXP29" s="5"/>
      <c r="RXQ29" s="5"/>
      <c r="RXR29" s="5"/>
      <c r="RXS29" s="5"/>
      <c r="RXT29" s="5"/>
      <c r="RXU29" s="5"/>
      <c r="RXV29" s="5"/>
      <c r="RXW29" s="5"/>
      <c r="RXX29" s="5"/>
      <c r="RXY29" s="5"/>
      <c r="RXZ29" s="5"/>
      <c r="RYA29" s="5"/>
      <c r="RYB29" s="5"/>
      <c r="RYC29" s="5"/>
      <c r="RYD29" s="5"/>
      <c r="RYE29" s="5"/>
      <c r="RYF29" s="5"/>
      <c r="RYG29" s="5"/>
      <c r="RYH29" s="5"/>
      <c r="RYI29" s="5"/>
      <c r="RYJ29" s="5"/>
      <c r="RYK29" s="5"/>
      <c r="RYL29" s="5"/>
      <c r="RYM29" s="5"/>
      <c r="RYN29" s="5"/>
      <c r="RYO29" s="5"/>
      <c r="RYP29" s="5"/>
      <c r="RYQ29" s="5"/>
      <c r="RYR29" s="5"/>
      <c r="RYS29" s="5"/>
      <c r="RYT29" s="5"/>
      <c r="RYU29" s="5"/>
      <c r="RYV29" s="5"/>
      <c r="RYW29" s="5"/>
      <c r="RYX29" s="5"/>
      <c r="RYY29" s="5"/>
      <c r="RYZ29" s="5"/>
      <c r="RZA29" s="5"/>
      <c r="RZB29" s="5"/>
      <c r="RZC29" s="5"/>
      <c r="RZD29" s="5"/>
      <c r="RZE29" s="5"/>
      <c r="RZF29" s="5"/>
      <c r="RZG29" s="5"/>
      <c r="RZH29" s="5"/>
      <c r="RZI29" s="5"/>
      <c r="RZJ29" s="5"/>
      <c r="RZK29" s="5"/>
      <c r="RZL29" s="5"/>
      <c r="RZM29" s="5"/>
      <c r="RZN29" s="5"/>
      <c r="RZO29" s="5"/>
      <c r="RZP29" s="5"/>
      <c r="RZQ29" s="5"/>
      <c r="RZR29" s="5"/>
      <c r="RZS29" s="5"/>
      <c r="RZT29" s="5"/>
      <c r="RZU29" s="5"/>
      <c r="RZV29" s="5"/>
      <c r="RZW29" s="5"/>
      <c r="RZX29" s="5"/>
      <c r="RZY29" s="5"/>
      <c r="RZZ29" s="5"/>
      <c r="SAA29" s="5"/>
      <c r="SAB29" s="5"/>
      <c r="SAC29" s="5"/>
      <c r="SAD29" s="5"/>
      <c r="SAE29" s="5"/>
      <c r="SAF29" s="5"/>
      <c r="SAG29" s="5"/>
      <c r="SAH29" s="5"/>
      <c r="SAI29" s="5"/>
      <c r="SAJ29" s="5"/>
      <c r="SAK29" s="5"/>
      <c r="SAL29" s="5"/>
      <c r="SAM29" s="5"/>
      <c r="SAN29" s="5"/>
      <c r="SAO29" s="5"/>
      <c r="SAP29" s="5"/>
      <c r="SAQ29" s="5"/>
      <c r="SAR29" s="5"/>
      <c r="SAS29" s="5"/>
      <c r="SAT29" s="5"/>
      <c r="SAU29" s="5"/>
      <c r="SAV29" s="5"/>
      <c r="SAW29" s="5"/>
      <c r="SAX29" s="5"/>
      <c r="SAY29" s="5"/>
      <c r="SAZ29" s="5"/>
      <c r="SBA29" s="5"/>
      <c r="SBB29" s="5"/>
      <c r="SBC29" s="5"/>
      <c r="SBD29" s="5"/>
      <c r="SBE29" s="5"/>
      <c r="SBF29" s="5"/>
      <c r="SBG29" s="5"/>
      <c r="SBH29" s="5"/>
      <c r="SBI29" s="5"/>
      <c r="SBJ29" s="5"/>
      <c r="SBK29" s="5"/>
      <c r="SBL29" s="5"/>
      <c r="SBM29" s="5"/>
      <c r="SBN29" s="5"/>
      <c r="SBO29" s="5"/>
      <c r="SBP29" s="5"/>
      <c r="SBQ29" s="5"/>
      <c r="SBR29" s="5"/>
      <c r="SBS29" s="5"/>
      <c r="SBT29" s="5"/>
      <c r="SBU29" s="5"/>
      <c r="SBV29" s="5"/>
      <c r="SBW29" s="5"/>
      <c r="SBX29" s="5"/>
      <c r="SBY29" s="5"/>
      <c r="SBZ29" s="5"/>
      <c r="SCA29" s="5"/>
      <c r="SCB29" s="5"/>
      <c r="SCC29" s="5"/>
      <c r="SCD29" s="5"/>
      <c r="SCE29" s="5"/>
      <c r="SCF29" s="5"/>
      <c r="SCG29" s="5"/>
      <c r="SCH29" s="5"/>
      <c r="SCI29" s="5"/>
      <c r="SCJ29" s="5"/>
      <c r="SCK29" s="5"/>
      <c r="SCL29" s="5"/>
      <c r="SCM29" s="5"/>
      <c r="SCN29" s="5"/>
      <c r="SCO29" s="5"/>
      <c r="SCP29" s="5"/>
      <c r="SCQ29" s="5"/>
      <c r="SCR29" s="5"/>
      <c r="SCS29" s="5"/>
      <c r="SCT29" s="5"/>
      <c r="SCU29" s="5"/>
      <c r="SCV29" s="5"/>
      <c r="SCW29" s="5"/>
      <c r="SCX29" s="5"/>
      <c r="SCY29" s="5"/>
      <c r="SCZ29" s="5"/>
      <c r="SDA29" s="5"/>
      <c r="SDB29" s="5"/>
      <c r="SDC29" s="5"/>
      <c r="SDD29" s="5"/>
      <c r="SDE29" s="5"/>
      <c r="SDF29" s="5"/>
      <c r="SDG29" s="5"/>
      <c r="SDH29" s="5"/>
      <c r="SDI29" s="5"/>
      <c r="SDJ29" s="5"/>
      <c r="SDK29" s="5"/>
      <c r="SDL29" s="5"/>
      <c r="SDM29" s="5"/>
      <c r="SDN29" s="5"/>
      <c r="SDO29" s="5"/>
      <c r="SDP29" s="5"/>
      <c r="SDQ29" s="5"/>
      <c r="SDR29" s="5"/>
      <c r="SDS29" s="5"/>
      <c r="SDT29" s="5"/>
      <c r="SDU29" s="5"/>
      <c r="SDV29" s="5"/>
      <c r="SDW29" s="5"/>
      <c r="SDX29" s="5"/>
      <c r="SDY29" s="5"/>
      <c r="SDZ29" s="5"/>
      <c r="SEA29" s="5"/>
      <c r="SEB29" s="5"/>
      <c r="SEC29" s="5"/>
      <c r="SED29" s="5"/>
      <c r="SEE29" s="5"/>
      <c r="SEF29" s="5"/>
      <c r="SEG29" s="5"/>
      <c r="SEH29" s="5"/>
      <c r="SEI29" s="5"/>
      <c r="SEJ29" s="5"/>
      <c r="SEK29" s="5"/>
      <c r="SEL29" s="5"/>
      <c r="SEM29" s="5"/>
      <c r="SEN29" s="5"/>
      <c r="SEO29" s="5"/>
      <c r="SEP29" s="5"/>
      <c r="SEQ29" s="5"/>
      <c r="SER29" s="5"/>
      <c r="SES29" s="5"/>
      <c r="SET29" s="5"/>
      <c r="SEU29" s="5"/>
      <c r="SEV29" s="5"/>
      <c r="SEW29" s="5"/>
      <c r="SEX29" s="5"/>
      <c r="SEY29" s="5"/>
      <c r="SEZ29" s="5"/>
      <c r="SFA29" s="5"/>
      <c r="SFB29" s="5"/>
      <c r="SFC29" s="5"/>
      <c r="SFD29" s="5"/>
      <c r="SFE29" s="5"/>
      <c r="SFF29" s="5"/>
      <c r="SFG29" s="5"/>
      <c r="SFH29" s="5"/>
      <c r="SFI29" s="5"/>
      <c r="SFJ29" s="5"/>
      <c r="SFK29" s="5"/>
      <c r="SFL29" s="5"/>
      <c r="SFM29" s="5"/>
      <c r="SFN29" s="5"/>
      <c r="SFO29" s="5"/>
      <c r="SFP29" s="5"/>
      <c r="SFQ29" s="5"/>
      <c r="SFR29" s="5"/>
      <c r="SFS29" s="5"/>
      <c r="SFT29" s="5"/>
      <c r="SFU29" s="5"/>
      <c r="SFV29" s="5"/>
      <c r="SFW29" s="5"/>
      <c r="SFX29" s="5"/>
      <c r="SFY29" s="5"/>
      <c r="SFZ29" s="5"/>
      <c r="SGA29" s="5"/>
      <c r="SGB29" s="5"/>
      <c r="SGC29" s="5"/>
      <c r="SGD29" s="5"/>
      <c r="SGE29" s="5"/>
      <c r="SGF29" s="5"/>
      <c r="SGG29" s="5"/>
      <c r="SGH29" s="5"/>
      <c r="SGI29" s="5"/>
      <c r="SGJ29" s="5"/>
      <c r="SGK29" s="5"/>
      <c r="SGL29" s="5"/>
      <c r="SGM29" s="5"/>
      <c r="SGN29" s="5"/>
      <c r="SGO29" s="5"/>
      <c r="SGP29" s="5"/>
      <c r="SGQ29" s="5"/>
      <c r="SGR29" s="5"/>
      <c r="SGS29" s="5"/>
      <c r="SGT29" s="5"/>
      <c r="SGU29" s="5"/>
      <c r="SGV29" s="5"/>
      <c r="SGW29" s="5"/>
      <c r="SGX29" s="5"/>
      <c r="SGY29" s="5"/>
      <c r="SGZ29" s="5"/>
      <c r="SHA29" s="5"/>
      <c r="SHB29" s="5"/>
      <c r="SHC29" s="5"/>
      <c r="SHD29" s="5"/>
      <c r="SHE29" s="5"/>
      <c r="SHF29" s="5"/>
      <c r="SHG29" s="5"/>
      <c r="SHH29" s="5"/>
      <c r="SHI29" s="5"/>
      <c r="SHJ29" s="5"/>
      <c r="SHK29" s="5"/>
      <c r="SHL29" s="5"/>
      <c r="SHM29" s="5"/>
      <c r="SHN29" s="5"/>
      <c r="SHO29" s="5"/>
      <c r="SHP29" s="5"/>
      <c r="SHQ29" s="5"/>
      <c r="SHR29" s="5"/>
      <c r="SHS29" s="5"/>
      <c r="SHT29" s="5"/>
      <c r="SHU29" s="5"/>
      <c r="SHV29" s="5"/>
      <c r="SHW29" s="5"/>
      <c r="SHX29" s="5"/>
      <c r="SHY29" s="5"/>
      <c r="SHZ29" s="5"/>
      <c r="SIA29" s="5"/>
      <c r="SIB29" s="5"/>
      <c r="SIC29" s="5"/>
      <c r="SID29" s="5"/>
      <c r="SIE29" s="5"/>
      <c r="SIF29" s="5"/>
      <c r="SIG29" s="5"/>
      <c r="SIH29" s="5"/>
      <c r="SII29" s="5"/>
      <c r="SIJ29" s="5"/>
      <c r="SIK29" s="5"/>
      <c r="SIL29" s="5"/>
      <c r="SIM29" s="5"/>
      <c r="SIN29" s="5"/>
      <c r="SIO29" s="5"/>
      <c r="SIP29" s="5"/>
      <c r="SIQ29" s="5"/>
      <c r="SIR29" s="5"/>
      <c r="SIS29" s="5"/>
      <c r="SIT29" s="5"/>
      <c r="SIU29" s="5"/>
      <c r="SIV29" s="5"/>
      <c r="SIW29" s="5"/>
      <c r="SIX29" s="5"/>
      <c r="SIY29" s="5"/>
      <c r="SIZ29" s="5"/>
      <c r="SJA29" s="5"/>
      <c r="SJB29" s="5"/>
      <c r="SJC29" s="5"/>
      <c r="SJD29" s="5"/>
      <c r="SJE29" s="5"/>
      <c r="SJF29" s="5"/>
      <c r="SJG29" s="5"/>
      <c r="SJH29" s="5"/>
      <c r="SJI29" s="5"/>
      <c r="SJJ29" s="5"/>
      <c r="SJK29" s="5"/>
      <c r="SJL29" s="5"/>
      <c r="SJM29" s="5"/>
      <c r="SJN29" s="5"/>
      <c r="SJO29" s="5"/>
      <c r="SJP29" s="5"/>
      <c r="SJQ29" s="5"/>
      <c r="SJR29" s="5"/>
      <c r="SJS29" s="5"/>
      <c r="SJT29" s="5"/>
      <c r="SJU29" s="5"/>
      <c r="SJV29" s="5"/>
      <c r="SJW29" s="5"/>
      <c r="SJX29" s="5"/>
      <c r="SJY29" s="5"/>
      <c r="SJZ29" s="5"/>
      <c r="SKA29" s="5"/>
      <c r="SKB29" s="5"/>
      <c r="SKC29" s="5"/>
      <c r="SKD29" s="5"/>
      <c r="SKE29" s="5"/>
      <c r="SKF29" s="5"/>
      <c r="SKG29" s="5"/>
      <c r="SKH29" s="5"/>
      <c r="SKI29" s="5"/>
      <c r="SKJ29" s="5"/>
      <c r="SKK29" s="5"/>
      <c r="SKL29" s="5"/>
      <c r="SKM29" s="5"/>
      <c r="SKN29" s="5"/>
      <c r="SKO29" s="5"/>
      <c r="SKP29" s="5"/>
      <c r="SKQ29" s="5"/>
      <c r="SKR29" s="5"/>
      <c r="SKS29" s="5"/>
      <c r="SKT29" s="5"/>
      <c r="SKU29" s="5"/>
      <c r="SKV29" s="5"/>
      <c r="SKW29" s="5"/>
      <c r="SKX29" s="5"/>
      <c r="SKY29" s="5"/>
      <c r="SKZ29" s="5"/>
      <c r="SLA29" s="5"/>
      <c r="SLB29" s="5"/>
      <c r="SLC29" s="5"/>
      <c r="SLD29" s="5"/>
      <c r="SLE29" s="5"/>
      <c r="SLF29" s="5"/>
      <c r="SLG29" s="5"/>
      <c r="SLH29" s="5"/>
      <c r="SLI29" s="5"/>
      <c r="SLJ29" s="5"/>
      <c r="SLK29" s="5"/>
      <c r="SLL29" s="5"/>
      <c r="SLM29" s="5"/>
      <c r="SLN29" s="5"/>
      <c r="SLO29" s="5"/>
      <c r="SLP29" s="5"/>
      <c r="SLQ29" s="5"/>
      <c r="SLR29" s="5"/>
      <c r="SLS29" s="5"/>
      <c r="SLT29" s="5"/>
      <c r="SLU29" s="5"/>
      <c r="SLV29" s="5"/>
      <c r="SLW29" s="5"/>
      <c r="SLX29" s="5"/>
      <c r="SLY29" s="5"/>
      <c r="SLZ29" s="5"/>
      <c r="SMA29" s="5"/>
      <c r="SMB29" s="5"/>
      <c r="SMC29" s="5"/>
      <c r="SMD29" s="5"/>
      <c r="SME29" s="5"/>
      <c r="SMF29" s="5"/>
      <c r="SMG29" s="5"/>
      <c r="SMH29" s="5"/>
      <c r="SMI29" s="5"/>
      <c r="SMJ29" s="5"/>
      <c r="SMK29" s="5"/>
      <c r="SML29" s="5"/>
      <c r="SMM29" s="5"/>
      <c r="SMN29" s="5"/>
      <c r="SMO29" s="5"/>
      <c r="SMP29" s="5"/>
      <c r="SMQ29" s="5"/>
      <c r="SMR29" s="5"/>
      <c r="SMS29" s="5"/>
      <c r="SMT29" s="5"/>
      <c r="SMU29" s="5"/>
      <c r="SMV29" s="5"/>
      <c r="SMW29" s="5"/>
      <c r="SMX29" s="5"/>
      <c r="SMY29" s="5"/>
      <c r="SMZ29" s="5"/>
      <c r="SNA29" s="5"/>
      <c r="SNB29" s="5"/>
      <c r="SNC29" s="5"/>
      <c r="SND29" s="5"/>
      <c r="SNE29" s="5"/>
      <c r="SNF29" s="5"/>
      <c r="SNG29" s="5"/>
      <c r="SNH29" s="5"/>
      <c r="SNI29" s="5"/>
      <c r="SNJ29" s="5"/>
      <c r="SNK29" s="5"/>
      <c r="SNL29" s="5"/>
      <c r="SNM29" s="5"/>
      <c r="SNN29" s="5"/>
      <c r="SNO29" s="5"/>
      <c r="SNP29" s="5"/>
      <c r="SNQ29" s="5"/>
      <c r="SNR29" s="5"/>
      <c r="SNS29" s="5"/>
      <c r="SNT29" s="5"/>
      <c r="SNU29" s="5"/>
      <c r="SNV29" s="5"/>
      <c r="SNW29" s="5"/>
      <c r="SNX29" s="5"/>
      <c r="SNY29" s="5"/>
      <c r="SNZ29" s="5"/>
      <c r="SOA29" s="5"/>
      <c r="SOB29" s="5"/>
      <c r="SOC29" s="5"/>
      <c r="SOD29" s="5"/>
      <c r="SOE29" s="5"/>
      <c r="SOF29" s="5"/>
      <c r="SOG29" s="5"/>
      <c r="SOH29" s="5"/>
      <c r="SOI29" s="5"/>
      <c r="SOJ29" s="5"/>
      <c r="SOK29" s="5"/>
      <c r="SOL29" s="5"/>
      <c r="SOM29" s="5"/>
      <c r="SON29" s="5"/>
      <c r="SOO29" s="5"/>
      <c r="SOP29" s="5"/>
      <c r="SOQ29" s="5"/>
      <c r="SOR29" s="5"/>
      <c r="SOS29" s="5"/>
      <c r="SOT29" s="5"/>
      <c r="SOU29" s="5"/>
      <c r="SOV29" s="5"/>
      <c r="SOW29" s="5"/>
      <c r="SOX29" s="5"/>
      <c r="SOY29" s="5"/>
      <c r="SOZ29" s="5"/>
      <c r="SPA29" s="5"/>
      <c r="SPB29" s="5"/>
      <c r="SPC29" s="5"/>
      <c r="SPD29" s="5"/>
      <c r="SPE29" s="5"/>
      <c r="SPF29" s="5"/>
      <c r="SPG29" s="5"/>
      <c r="SPH29" s="5"/>
      <c r="SPI29" s="5"/>
      <c r="SPJ29" s="5"/>
      <c r="SPK29" s="5"/>
      <c r="SPL29" s="5"/>
      <c r="SPM29" s="5"/>
      <c r="SPN29" s="5"/>
      <c r="SPO29" s="5"/>
      <c r="SPP29" s="5"/>
      <c r="SPQ29" s="5"/>
      <c r="SPR29" s="5"/>
      <c r="SPS29" s="5"/>
      <c r="SPT29" s="5"/>
      <c r="SPU29" s="5"/>
      <c r="SPV29" s="5"/>
      <c r="SPW29" s="5"/>
      <c r="SPX29" s="5"/>
      <c r="SPY29" s="5"/>
      <c r="SPZ29" s="5"/>
      <c r="SQA29" s="5"/>
      <c r="SQB29" s="5"/>
      <c r="SQC29" s="5"/>
      <c r="SQD29" s="5"/>
      <c r="SQE29" s="5"/>
      <c r="SQF29" s="5"/>
      <c r="SQG29" s="5"/>
      <c r="SQH29" s="5"/>
      <c r="SQI29" s="5"/>
      <c r="SQJ29" s="5"/>
      <c r="SQK29" s="5"/>
      <c r="SQL29" s="5"/>
      <c r="SQM29" s="5"/>
      <c r="SQN29" s="5"/>
      <c r="SQO29" s="5"/>
      <c r="SQP29" s="5"/>
      <c r="SQQ29" s="5"/>
      <c r="SQR29" s="5"/>
      <c r="SQS29" s="5"/>
      <c r="SQT29" s="5"/>
      <c r="SQU29" s="5"/>
      <c r="SQV29" s="5"/>
      <c r="SQW29" s="5"/>
      <c r="SQX29" s="5"/>
      <c r="SQY29" s="5"/>
      <c r="SQZ29" s="5"/>
      <c r="SRA29" s="5"/>
      <c r="SRB29" s="5"/>
      <c r="SRC29" s="5"/>
      <c r="SRD29" s="5"/>
      <c r="SRE29" s="5"/>
      <c r="SRF29" s="5"/>
      <c r="SRG29" s="5"/>
      <c r="SRH29" s="5"/>
      <c r="SRI29" s="5"/>
      <c r="SRJ29" s="5"/>
      <c r="SRK29" s="5"/>
      <c r="SRL29" s="5"/>
      <c r="SRM29" s="5"/>
      <c r="SRN29" s="5"/>
      <c r="SRO29" s="5"/>
      <c r="SRP29" s="5"/>
      <c r="SRQ29" s="5"/>
      <c r="SRR29" s="5"/>
      <c r="SRS29" s="5"/>
      <c r="SRT29" s="5"/>
      <c r="SRU29" s="5"/>
      <c r="SRV29" s="5"/>
      <c r="SRW29" s="5"/>
      <c r="SRX29" s="5"/>
      <c r="SRY29" s="5"/>
      <c r="SRZ29" s="5"/>
      <c r="SSA29" s="5"/>
      <c r="SSB29" s="5"/>
      <c r="SSC29" s="5"/>
      <c r="SSD29" s="5"/>
      <c r="SSE29" s="5"/>
      <c r="SSF29" s="5"/>
      <c r="SSG29" s="5"/>
      <c r="SSH29" s="5"/>
      <c r="SSI29" s="5"/>
      <c r="SSJ29" s="5"/>
      <c r="SSK29" s="5"/>
      <c r="SSL29" s="5"/>
      <c r="SSM29" s="5"/>
      <c r="SSN29" s="5"/>
      <c r="SSO29" s="5"/>
      <c r="SSP29" s="5"/>
      <c r="SSQ29" s="5"/>
      <c r="SSR29" s="5"/>
      <c r="SSS29" s="5"/>
      <c r="SST29" s="5"/>
      <c r="SSU29" s="5"/>
      <c r="SSV29" s="5"/>
      <c r="SSW29" s="5"/>
      <c r="SSX29" s="5"/>
      <c r="SSY29" s="5"/>
      <c r="SSZ29" s="5"/>
      <c r="STA29" s="5"/>
      <c r="STB29" s="5"/>
      <c r="STC29" s="5"/>
      <c r="STD29" s="5"/>
      <c r="STE29" s="5"/>
      <c r="STF29" s="5"/>
      <c r="STG29" s="5"/>
      <c r="STH29" s="5"/>
      <c r="STI29" s="5"/>
      <c r="STJ29" s="5"/>
      <c r="STK29" s="5"/>
      <c r="STL29" s="5"/>
      <c r="STM29" s="5"/>
      <c r="STN29" s="5"/>
      <c r="STO29" s="5"/>
      <c r="STP29" s="5"/>
      <c r="STQ29" s="5"/>
      <c r="STR29" s="5"/>
      <c r="STS29" s="5"/>
      <c r="STT29" s="5"/>
      <c r="STU29" s="5"/>
      <c r="STV29" s="5"/>
      <c r="STW29" s="5"/>
      <c r="STX29" s="5"/>
      <c r="STY29" s="5"/>
      <c r="STZ29" s="5"/>
      <c r="SUA29" s="5"/>
      <c r="SUB29" s="5"/>
      <c r="SUC29" s="5"/>
      <c r="SUD29" s="5"/>
      <c r="SUE29" s="5"/>
      <c r="SUF29" s="5"/>
      <c r="SUG29" s="5"/>
      <c r="SUH29" s="5"/>
      <c r="SUI29" s="5"/>
      <c r="SUJ29" s="5"/>
      <c r="SUK29" s="5"/>
      <c r="SUL29" s="5"/>
      <c r="SUM29" s="5"/>
      <c r="SUN29" s="5"/>
      <c r="SUO29" s="5"/>
      <c r="SUP29" s="5"/>
      <c r="SUQ29" s="5"/>
      <c r="SUR29" s="5"/>
      <c r="SUS29" s="5"/>
      <c r="SUT29" s="5"/>
      <c r="SUU29" s="5"/>
      <c r="SUV29" s="5"/>
      <c r="SUW29" s="5"/>
      <c r="SUX29" s="5"/>
      <c r="SUY29" s="5"/>
      <c r="SUZ29" s="5"/>
      <c r="SVA29" s="5"/>
      <c r="SVB29" s="5"/>
      <c r="SVC29" s="5"/>
      <c r="SVD29" s="5"/>
      <c r="SVE29" s="5"/>
      <c r="SVF29" s="5"/>
      <c r="SVG29" s="5"/>
      <c r="SVH29" s="5"/>
      <c r="SVI29" s="5"/>
      <c r="SVJ29" s="5"/>
      <c r="SVK29" s="5"/>
      <c r="SVL29" s="5"/>
      <c r="SVM29" s="5"/>
      <c r="SVN29" s="5"/>
      <c r="SVO29" s="5"/>
      <c r="SVP29" s="5"/>
      <c r="SVQ29" s="5"/>
      <c r="SVR29" s="5"/>
      <c r="SVS29" s="5"/>
      <c r="SVT29" s="5"/>
      <c r="SVU29" s="5"/>
      <c r="SVV29" s="5"/>
      <c r="SVW29" s="5"/>
      <c r="SVX29" s="5"/>
      <c r="SVY29" s="5"/>
      <c r="SVZ29" s="5"/>
      <c r="SWA29" s="5"/>
      <c r="SWB29" s="5"/>
      <c r="SWC29" s="5"/>
      <c r="SWD29" s="5"/>
      <c r="SWE29" s="5"/>
      <c r="SWF29" s="5"/>
      <c r="SWG29" s="5"/>
      <c r="SWH29" s="5"/>
      <c r="SWI29" s="5"/>
      <c r="SWJ29" s="5"/>
      <c r="SWK29" s="5"/>
      <c r="SWL29" s="5"/>
      <c r="SWM29" s="5"/>
      <c r="SWN29" s="5"/>
      <c r="SWO29" s="5"/>
      <c r="SWP29" s="5"/>
      <c r="SWQ29" s="5"/>
      <c r="SWR29" s="5"/>
      <c r="SWS29" s="5"/>
      <c r="SWT29" s="5"/>
      <c r="SWU29" s="5"/>
      <c r="SWV29" s="5"/>
      <c r="SWW29" s="5"/>
      <c r="SWX29" s="5"/>
      <c r="SWY29" s="5"/>
      <c r="SWZ29" s="5"/>
      <c r="SXA29" s="5"/>
      <c r="SXB29" s="5"/>
      <c r="SXC29" s="5"/>
      <c r="SXD29" s="5"/>
      <c r="SXE29" s="5"/>
      <c r="SXF29" s="5"/>
      <c r="SXG29" s="5"/>
      <c r="SXH29" s="5"/>
      <c r="SXI29" s="5"/>
      <c r="SXJ29" s="5"/>
      <c r="SXK29" s="5"/>
      <c r="SXL29" s="5"/>
      <c r="SXM29" s="5"/>
      <c r="SXN29" s="5"/>
      <c r="SXO29" s="5"/>
      <c r="SXP29" s="5"/>
      <c r="SXQ29" s="5"/>
      <c r="SXR29" s="5"/>
      <c r="SXS29" s="5"/>
      <c r="SXT29" s="5"/>
      <c r="SXU29" s="5"/>
      <c r="SXV29" s="5"/>
      <c r="SXW29" s="5"/>
      <c r="SXX29" s="5"/>
      <c r="SXY29" s="5"/>
      <c r="SXZ29" s="5"/>
      <c r="SYA29" s="5"/>
      <c r="SYB29" s="5"/>
      <c r="SYC29" s="5"/>
      <c r="SYD29" s="5"/>
      <c r="SYE29" s="5"/>
      <c r="SYF29" s="5"/>
      <c r="SYG29" s="5"/>
      <c r="SYH29" s="5"/>
      <c r="SYI29" s="5"/>
      <c r="SYJ29" s="5"/>
      <c r="SYK29" s="5"/>
      <c r="SYL29" s="5"/>
      <c r="SYM29" s="5"/>
      <c r="SYN29" s="5"/>
      <c r="SYO29" s="5"/>
      <c r="SYP29" s="5"/>
      <c r="SYQ29" s="5"/>
      <c r="SYR29" s="5"/>
      <c r="SYS29" s="5"/>
      <c r="SYT29" s="5"/>
      <c r="SYU29" s="5"/>
      <c r="SYV29" s="5"/>
      <c r="SYW29" s="5"/>
      <c r="SYX29" s="5"/>
      <c r="SYY29" s="5"/>
      <c r="SYZ29" s="5"/>
      <c r="SZA29" s="5"/>
      <c r="SZB29" s="5"/>
      <c r="SZC29" s="5"/>
      <c r="SZD29" s="5"/>
      <c r="SZE29" s="5"/>
      <c r="SZF29" s="5"/>
      <c r="SZG29" s="5"/>
      <c r="SZH29" s="5"/>
      <c r="SZI29" s="5"/>
      <c r="SZJ29" s="5"/>
      <c r="SZK29" s="5"/>
      <c r="SZL29" s="5"/>
      <c r="SZM29" s="5"/>
      <c r="SZN29" s="5"/>
      <c r="SZO29" s="5"/>
      <c r="SZP29" s="5"/>
      <c r="SZQ29" s="5"/>
      <c r="SZR29" s="5"/>
      <c r="SZS29" s="5"/>
      <c r="SZT29" s="5"/>
      <c r="SZU29" s="5"/>
      <c r="SZV29" s="5"/>
      <c r="SZW29" s="5"/>
      <c r="SZX29" s="5"/>
      <c r="SZY29" s="5"/>
      <c r="SZZ29" s="5"/>
      <c r="TAA29" s="5"/>
      <c r="TAB29" s="5"/>
      <c r="TAC29" s="5"/>
      <c r="TAD29" s="5"/>
      <c r="TAE29" s="5"/>
      <c r="TAF29" s="5"/>
      <c r="TAG29" s="5"/>
      <c r="TAH29" s="5"/>
      <c r="TAI29" s="5"/>
      <c r="TAJ29" s="5"/>
      <c r="TAK29" s="5"/>
      <c r="TAL29" s="5"/>
      <c r="TAM29" s="5"/>
      <c r="TAN29" s="5"/>
      <c r="TAO29" s="5"/>
      <c r="TAP29" s="5"/>
      <c r="TAQ29" s="5"/>
      <c r="TAR29" s="5"/>
      <c r="TAS29" s="5"/>
      <c r="TAT29" s="5"/>
      <c r="TAU29" s="5"/>
      <c r="TAV29" s="5"/>
      <c r="TAW29" s="5"/>
      <c r="TAX29" s="5"/>
      <c r="TAY29" s="5"/>
      <c r="TAZ29" s="5"/>
      <c r="TBA29" s="5"/>
      <c r="TBB29" s="5"/>
      <c r="TBC29" s="5"/>
      <c r="TBD29" s="5"/>
      <c r="TBE29" s="5"/>
      <c r="TBF29" s="5"/>
      <c r="TBG29" s="5"/>
      <c r="TBH29" s="5"/>
      <c r="TBI29" s="5"/>
      <c r="TBJ29" s="5"/>
      <c r="TBK29" s="5"/>
      <c r="TBL29" s="5"/>
      <c r="TBM29" s="5"/>
      <c r="TBN29" s="5"/>
      <c r="TBO29" s="5"/>
      <c r="TBP29" s="5"/>
      <c r="TBQ29" s="5"/>
      <c r="TBR29" s="5"/>
      <c r="TBS29" s="5"/>
      <c r="TBT29" s="5"/>
      <c r="TBU29" s="5"/>
      <c r="TBV29" s="5"/>
      <c r="TBW29" s="5"/>
      <c r="TBX29" s="5"/>
      <c r="TBY29" s="5"/>
      <c r="TBZ29" s="5"/>
      <c r="TCA29" s="5"/>
      <c r="TCB29" s="5"/>
      <c r="TCC29" s="5"/>
      <c r="TCD29" s="5"/>
      <c r="TCE29" s="5"/>
      <c r="TCF29" s="5"/>
      <c r="TCG29" s="5"/>
      <c r="TCH29" s="5"/>
      <c r="TCI29" s="5"/>
      <c r="TCJ29" s="5"/>
      <c r="TCK29" s="5"/>
      <c r="TCL29" s="5"/>
      <c r="TCM29" s="5"/>
      <c r="TCN29" s="5"/>
      <c r="TCO29" s="5"/>
      <c r="TCP29" s="5"/>
      <c r="TCQ29" s="5"/>
      <c r="TCR29" s="5"/>
      <c r="TCS29" s="5"/>
      <c r="TCT29" s="5"/>
      <c r="TCU29" s="5"/>
      <c r="TCV29" s="5"/>
      <c r="TCW29" s="5"/>
      <c r="TCX29" s="5"/>
      <c r="TCY29" s="5"/>
      <c r="TCZ29" s="5"/>
      <c r="TDA29" s="5"/>
      <c r="TDB29" s="5"/>
      <c r="TDC29" s="5"/>
      <c r="TDD29" s="5"/>
      <c r="TDE29" s="5"/>
      <c r="TDF29" s="5"/>
      <c r="TDG29" s="5"/>
      <c r="TDH29" s="5"/>
      <c r="TDI29" s="5"/>
      <c r="TDJ29" s="5"/>
      <c r="TDK29" s="5"/>
      <c r="TDL29" s="5"/>
      <c r="TDM29" s="5"/>
      <c r="TDN29" s="5"/>
      <c r="TDO29" s="5"/>
      <c r="TDP29" s="5"/>
      <c r="TDQ29" s="5"/>
      <c r="TDR29" s="5"/>
      <c r="TDS29" s="5"/>
      <c r="TDT29" s="5"/>
      <c r="TDU29" s="5"/>
      <c r="TDV29" s="5"/>
      <c r="TDW29" s="5"/>
      <c r="TDX29" s="5"/>
      <c r="TDY29" s="5"/>
      <c r="TDZ29" s="5"/>
      <c r="TEA29" s="5"/>
      <c r="TEB29" s="5"/>
      <c r="TEC29" s="5"/>
      <c r="TED29" s="5"/>
      <c r="TEE29" s="5"/>
      <c r="TEF29" s="5"/>
      <c r="TEG29" s="5"/>
      <c r="TEH29" s="5"/>
      <c r="TEI29" s="5"/>
      <c r="TEJ29" s="5"/>
      <c r="TEK29" s="5"/>
      <c r="TEL29" s="5"/>
      <c r="TEM29" s="5"/>
      <c r="TEN29" s="5"/>
      <c r="TEO29" s="5"/>
      <c r="TEP29" s="5"/>
      <c r="TEQ29" s="5"/>
      <c r="TER29" s="5"/>
      <c r="TES29" s="5"/>
      <c r="TET29" s="5"/>
      <c r="TEU29" s="5"/>
      <c r="TEV29" s="5"/>
      <c r="TEW29" s="5"/>
      <c r="TEX29" s="5"/>
      <c r="TEY29" s="5"/>
      <c r="TEZ29" s="5"/>
      <c r="TFA29" s="5"/>
      <c r="TFB29" s="5"/>
      <c r="TFC29" s="5"/>
      <c r="TFD29" s="5"/>
      <c r="TFE29" s="5"/>
      <c r="TFF29" s="5"/>
      <c r="TFG29" s="5"/>
      <c r="TFH29" s="5"/>
      <c r="TFI29" s="5"/>
      <c r="TFJ29" s="5"/>
      <c r="TFK29" s="5"/>
      <c r="TFL29" s="5"/>
      <c r="TFM29" s="5"/>
      <c r="TFN29" s="5"/>
      <c r="TFO29" s="5"/>
      <c r="TFP29" s="5"/>
      <c r="TFQ29" s="5"/>
      <c r="TFR29" s="5"/>
      <c r="TFS29" s="5"/>
      <c r="TFT29" s="5"/>
      <c r="TFU29" s="5"/>
      <c r="TFV29" s="5"/>
      <c r="TFW29" s="5"/>
      <c r="TFX29" s="5"/>
      <c r="TFY29" s="5"/>
      <c r="TFZ29" s="5"/>
      <c r="TGA29" s="5"/>
      <c r="TGB29" s="5"/>
      <c r="TGC29" s="5"/>
      <c r="TGD29" s="5"/>
      <c r="TGE29" s="5"/>
      <c r="TGF29" s="5"/>
      <c r="TGG29" s="5"/>
      <c r="TGH29" s="5"/>
      <c r="TGI29" s="5"/>
      <c r="TGJ29" s="5"/>
      <c r="TGK29" s="5"/>
      <c r="TGL29" s="5"/>
      <c r="TGM29" s="5"/>
      <c r="TGN29" s="5"/>
      <c r="TGO29" s="5"/>
      <c r="TGP29" s="5"/>
      <c r="TGQ29" s="5"/>
      <c r="TGR29" s="5"/>
      <c r="TGS29" s="5"/>
      <c r="TGT29" s="5"/>
      <c r="TGU29" s="5"/>
      <c r="TGV29" s="5"/>
      <c r="TGW29" s="5"/>
      <c r="TGX29" s="5"/>
      <c r="TGY29" s="5"/>
      <c r="TGZ29" s="5"/>
      <c r="THA29" s="5"/>
      <c r="THB29" s="5"/>
      <c r="THC29" s="5"/>
      <c r="THD29" s="5"/>
      <c r="THE29" s="5"/>
      <c r="THF29" s="5"/>
      <c r="THG29" s="5"/>
      <c r="THH29" s="5"/>
      <c r="THI29" s="5"/>
      <c r="THJ29" s="5"/>
      <c r="THK29" s="5"/>
      <c r="THL29" s="5"/>
      <c r="THM29" s="5"/>
      <c r="THN29" s="5"/>
      <c r="THO29" s="5"/>
      <c r="THP29" s="5"/>
      <c r="THQ29" s="5"/>
      <c r="THR29" s="5"/>
      <c r="THS29" s="5"/>
      <c r="THT29" s="5"/>
      <c r="THU29" s="5"/>
      <c r="THV29" s="5"/>
      <c r="THW29" s="5"/>
      <c r="THX29" s="5"/>
      <c r="THY29" s="5"/>
      <c r="THZ29" s="5"/>
      <c r="TIA29" s="5"/>
      <c r="TIB29" s="5"/>
      <c r="TIC29" s="5"/>
      <c r="TID29" s="5"/>
      <c r="TIE29" s="5"/>
      <c r="TIF29" s="5"/>
      <c r="TIG29" s="5"/>
      <c r="TIH29" s="5"/>
      <c r="TII29" s="5"/>
      <c r="TIJ29" s="5"/>
      <c r="TIK29" s="5"/>
      <c r="TIL29" s="5"/>
      <c r="TIM29" s="5"/>
      <c r="TIN29" s="5"/>
      <c r="TIO29" s="5"/>
      <c r="TIP29" s="5"/>
      <c r="TIQ29" s="5"/>
      <c r="TIR29" s="5"/>
      <c r="TIS29" s="5"/>
      <c r="TIT29" s="5"/>
      <c r="TIU29" s="5"/>
      <c r="TIV29" s="5"/>
      <c r="TIW29" s="5"/>
      <c r="TIX29" s="5"/>
      <c r="TIY29" s="5"/>
      <c r="TIZ29" s="5"/>
      <c r="TJA29" s="5"/>
      <c r="TJB29" s="5"/>
      <c r="TJC29" s="5"/>
      <c r="TJD29" s="5"/>
      <c r="TJE29" s="5"/>
      <c r="TJF29" s="5"/>
      <c r="TJG29" s="5"/>
      <c r="TJH29" s="5"/>
      <c r="TJI29" s="5"/>
      <c r="TJJ29" s="5"/>
      <c r="TJK29" s="5"/>
      <c r="TJL29" s="5"/>
      <c r="TJM29" s="5"/>
      <c r="TJN29" s="5"/>
      <c r="TJO29" s="5"/>
      <c r="TJP29" s="5"/>
      <c r="TJQ29" s="5"/>
      <c r="TJR29" s="5"/>
      <c r="TJS29" s="5"/>
      <c r="TJT29" s="5"/>
      <c r="TJU29" s="5"/>
      <c r="TJV29" s="5"/>
      <c r="TJW29" s="5"/>
      <c r="TJX29" s="5"/>
      <c r="TJY29" s="5"/>
      <c r="TJZ29" s="5"/>
      <c r="TKA29" s="5"/>
      <c r="TKB29" s="5"/>
      <c r="TKC29" s="5"/>
      <c r="TKD29" s="5"/>
      <c r="TKE29" s="5"/>
      <c r="TKF29" s="5"/>
      <c r="TKG29" s="5"/>
      <c r="TKH29" s="5"/>
      <c r="TKI29" s="5"/>
      <c r="TKJ29" s="5"/>
      <c r="TKK29" s="5"/>
      <c r="TKL29" s="5"/>
      <c r="TKM29" s="5"/>
      <c r="TKN29" s="5"/>
      <c r="TKO29" s="5"/>
      <c r="TKP29" s="5"/>
      <c r="TKQ29" s="5"/>
      <c r="TKR29" s="5"/>
      <c r="TKS29" s="5"/>
      <c r="TKT29" s="5"/>
      <c r="TKU29" s="5"/>
      <c r="TKV29" s="5"/>
      <c r="TKW29" s="5"/>
      <c r="TKX29" s="5"/>
      <c r="TKY29" s="5"/>
      <c r="TKZ29" s="5"/>
      <c r="TLA29" s="5"/>
      <c r="TLB29" s="5"/>
      <c r="TLC29" s="5"/>
      <c r="TLD29" s="5"/>
      <c r="TLE29" s="5"/>
      <c r="TLF29" s="5"/>
      <c r="TLG29" s="5"/>
      <c r="TLH29" s="5"/>
      <c r="TLI29" s="5"/>
      <c r="TLJ29" s="5"/>
      <c r="TLK29" s="5"/>
      <c r="TLL29" s="5"/>
      <c r="TLM29" s="5"/>
      <c r="TLN29" s="5"/>
      <c r="TLO29" s="5"/>
      <c r="TLP29" s="5"/>
      <c r="TLQ29" s="5"/>
      <c r="TLR29" s="5"/>
      <c r="TLS29" s="5"/>
      <c r="TLT29" s="5"/>
      <c r="TLU29" s="5"/>
      <c r="TLV29" s="5"/>
      <c r="TLW29" s="5"/>
      <c r="TLX29" s="5"/>
      <c r="TLY29" s="5"/>
      <c r="TLZ29" s="5"/>
      <c r="TMA29" s="5"/>
      <c r="TMB29" s="5"/>
      <c r="TMC29" s="5"/>
      <c r="TMD29" s="5"/>
      <c r="TME29" s="5"/>
      <c r="TMF29" s="5"/>
      <c r="TMG29" s="5"/>
      <c r="TMH29" s="5"/>
      <c r="TMI29" s="5"/>
      <c r="TMJ29" s="5"/>
      <c r="TMK29" s="5"/>
      <c r="TML29" s="5"/>
      <c r="TMM29" s="5"/>
      <c r="TMN29" s="5"/>
      <c r="TMO29" s="5"/>
      <c r="TMP29" s="5"/>
      <c r="TMQ29" s="5"/>
      <c r="TMR29" s="5"/>
      <c r="TMS29" s="5"/>
      <c r="TMT29" s="5"/>
      <c r="TMU29" s="5"/>
      <c r="TMV29" s="5"/>
      <c r="TMW29" s="5"/>
      <c r="TMX29" s="5"/>
      <c r="TMY29" s="5"/>
      <c r="TMZ29" s="5"/>
      <c r="TNA29" s="5"/>
      <c r="TNB29" s="5"/>
      <c r="TNC29" s="5"/>
      <c r="TND29" s="5"/>
      <c r="TNE29" s="5"/>
      <c r="TNF29" s="5"/>
      <c r="TNG29" s="5"/>
      <c r="TNH29" s="5"/>
      <c r="TNI29" s="5"/>
      <c r="TNJ29" s="5"/>
      <c r="TNK29" s="5"/>
      <c r="TNL29" s="5"/>
      <c r="TNM29" s="5"/>
      <c r="TNN29" s="5"/>
      <c r="TNO29" s="5"/>
      <c r="TNP29" s="5"/>
      <c r="TNQ29" s="5"/>
      <c r="TNR29" s="5"/>
      <c r="TNS29" s="5"/>
      <c r="TNT29" s="5"/>
      <c r="TNU29" s="5"/>
      <c r="TNV29" s="5"/>
      <c r="TNW29" s="5"/>
      <c r="TNX29" s="5"/>
      <c r="TNY29" s="5"/>
      <c r="TNZ29" s="5"/>
      <c r="TOA29" s="5"/>
      <c r="TOB29" s="5"/>
      <c r="TOC29" s="5"/>
      <c r="TOD29" s="5"/>
      <c r="TOE29" s="5"/>
      <c r="TOF29" s="5"/>
      <c r="TOG29" s="5"/>
      <c r="TOH29" s="5"/>
      <c r="TOI29" s="5"/>
      <c r="TOJ29" s="5"/>
      <c r="TOK29" s="5"/>
      <c r="TOL29" s="5"/>
      <c r="TOM29" s="5"/>
      <c r="TON29" s="5"/>
      <c r="TOO29" s="5"/>
      <c r="TOP29" s="5"/>
      <c r="TOQ29" s="5"/>
      <c r="TOR29" s="5"/>
      <c r="TOS29" s="5"/>
      <c r="TOT29" s="5"/>
      <c r="TOU29" s="5"/>
      <c r="TOV29" s="5"/>
      <c r="TOW29" s="5"/>
      <c r="TOX29" s="5"/>
      <c r="TOY29" s="5"/>
      <c r="TOZ29" s="5"/>
      <c r="TPA29" s="5"/>
      <c r="TPB29" s="5"/>
      <c r="TPC29" s="5"/>
      <c r="TPD29" s="5"/>
      <c r="TPE29" s="5"/>
      <c r="TPF29" s="5"/>
      <c r="TPG29" s="5"/>
      <c r="TPH29" s="5"/>
      <c r="TPI29" s="5"/>
      <c r="TPJ29" s="5"/>
      <c r="TPK29" s="5"/>
      <c r="TPL29" s="5"/>
      <c r="TPM29" s="5"/>
      <c r="TPN29" s="5"/>
      <c r="TPO29" s="5"/>
      <c r="TPP29" s="5"/>
      <c r="TPQ29" s="5"/>
      <c r="TPR29" s="5"/>
      <c r="TPS29" s="5"/>
      <c r="TPT29" s="5"/>
      <c r="TPU29" s="5"/>
      <c r="TPV29" s="5"/>
      <c r="TPW29" s="5"/>
      <c r="TPX29" s="5"/>
      <c r="TPY29" s="5"/>
      <c r="TPZ29" s="5"/>
      <c r="TQA29" s="5"/>
      <c r="TQB29" s="5"/>
      <c r="TQC29" s="5"/>
      <c r="TQD29" s="5"/>
      <c r="TQE29" s="5"/>
      <c r="TQF29" s="5"/>
      <c r="TQG29" s="5"/>
      <c r="TQH29" s="5"/>
      <c r="TQI29" s="5"/>
      <c r="TQJ29" s="5"/>
      <c r="TQK29" s="5"/>
      <c r="TQL29" s="5"/>
      <c r="TQM29" s="5"/>
      <c r="TQN29" s="5"/>
      <c r="TQO29" s="5"/>
      <c r="TQP29" s="5"/>
      <c r="TQQ29" s="5"/>
      <c r="TQR29" s="5"/>
      <c r="TQS29" s="5"/>
      <c r="TQT29" s="5"/>
      <c r="TQU29" s="5"/>
      <c r="TQV29" s="5"/>
      <c r="TQW29" s="5"/>
      <c r="TQX29" s="5"/>
      <c r="TQY29" s="5"/>
      <c r="TQZ29" s="5"/>
      <c r="TRA29" s="5"/>
      <c r="TRB29" s="5"/>
      <c r="TRC29" s="5"/>
      <c r="TRD29" s="5"/>
      <c r="TRE29" s="5"/>
      <c r="TRF29" s="5"/>
      <c r="TRG29" s="5"/>
      <c r="TRH29" s="5"/>
      <c r="TRI29" s="5"/>
      <c r="TRJ29" s="5"/>
      <c r="TRK29" s="5"/>
      <c r="TRL29" s="5"/>
      <c r="TRM29" s="5"/>
      <c r="TRN29" s="5"/>
      <c r="TRO29" s="5"/>
      <c r="TRP29" s="5"/>
      <c r="TRQ29" s="5"/>
      <c r="TRR29" s="5"/>
      <c r="TRS29" s="5"/>
      <c r="TRT29" s="5"/>
      <c r="TRU29" s="5"/>
      <c r="TRV29" s="5"/>
      <c r="TRW29" s="5"/>
      <c r="TRX29" s="5"/>
      <c r="TRY29" s="5"/>
      <c r="TRZ29" s="5"/>
      <c r="TSA29" s="5"/>
      <c r="TSB29" s="5"/>
      <c r="TSC29" s="5"/>
      <c r="TSD29" s="5"/>
      <c r="TSE29" s="5"/>
      <c r="TSF29" s="5"/>
      <c r="TSG29" s="5"/>
      <c r="TSH29" s="5"/>
      <c r="TSI29" s="5"/>
      <c r="TSJ29" s="5"/>
      <c r="TSK29" s="5"/>
      <c r="TSL29" s="5"/>
      <c r="TSM29" s="5"/>
      <c r="TSN29" s="5"/>
      <c r="TSO29" s="5"/>
      <c r="TSP29" s="5"/>
      <c r="TSQ29" s="5"/>
      <c r="TSR29" s="5"/>
      <c r="TSS29" s="5"/>
      <c r="TST29" s="5"/>
      <c r="TSU29" s="5"/>
      <c r="TSV29" s="5"/>
      <c r="TSW29" s="5"/>
      <c r="TSX29" s="5"/>
      <c r="TSY29" s="5"/>
      <c r="TSZ29" s="5"/>
      <c r="TTA29" s="5"/>
      <c r="TTB29" s="5"/>
      <c r="TTC29" s="5"/>
      <c r="TTD29" s="5"/>
      <c r="TTE29" s="5"/>
      <c r="TTF29" s="5"/>
      <c r="TTG29" s="5"/>
      <c r="TTH29" s="5"/>
      <c r="TTI29" s="5"/>
      <c r="TTJ29" s="5"/>
      <c r="TTK29" s="5"/>
      <c r="TTL29" s="5"/>
      <c r="TTM29" s="5"/>
      <c r="TTN29" s="5"/>
      <c r="TTO29" s="5"/>
      <c r="TTP29" s="5"/>
      <c r="TTQ29" s="5"/>
      <c r="TTR29" s="5"/>
      <c r="TTS29" s="5"/>
      <c r="TTT29" s="5"/>
      <c r="TTU29" s="5"/>
      <c r="TTV29" s="5"/>
      <c r="TTW29" s="5"/>
      <c r="TTX29" s="5"/>
      <c r="TTY29" s="5"/>
      <c r="TTZ29" s="5"/>
      <c r="TUA29" s="5"/>
      <c r="TUB29" s="5"/>
      <c r="TUC29" s="5"/>
      <c r="TUD29" s="5"/>
      <c r="TUE29" s="5"/>
      <c r="TUF29" s="5"/>
      <c r="TUG29" s="5"/>
      <c r="TUH29" s="5"/>
      <c r="TUI29" s="5"/>
      <c r="TUJ29" s="5"/>
      <c r="TUK29" s="5"/>
      <c r="TUL29" s="5"/>
      <c r="TUM29" s="5"/>
      <c r="TUN29" s="5"/>
      <c r="TUO29" s="5"/>
      <c r="TUP29" s="5"/>
      <c r="TUQ29" s="5"/>
      <c r="TUR29" s="5"/>
      <c r="TUS29" s="5"/>
      <c r="TUT29" s="5"/>
      <c r="TUU29" s="5"/>
      <c r="TUV29" s="5"/>
      <c r="TUW29" s="5"/>
      <c r="TUX29" s="5"/>
      <c r="TUY29" s="5"/>
      <c r="TUZ29" s="5"/>
      <c r="TVA29" s="5"/>
      <c r="TVB29" s="5"/>
      <c r="TVC29" s="5"/>
      <c r="TVD29" s="5"/>
      <c r="TVE29" s="5"/>
      <c r="TVF29" s="5"/>
      <c r="TVG29" s="5"/>
      <c r="TVH29" s="5"/>
      <c r="TVI29" s="5"/>
      <c r="TVJ29" s="5"/>
      <c r="TVK29" s="5"/>
      <c r="TVL29" s="5"/>
      <c r="TVM29" s="5"/>
      <c r="TVN29" s="5"/>
      <c r="TVO29" s="5"/>
      <c r="TVP29" s="5"/>
      <c r="TVQ29" s="5"/>
      <c r="TVR29" s="5"/>
      <c r="TVS29" s="5"/>
      <c r="TVT29" s="5"/>
      <c r="TVU29" s="5"/>
      <c r="TVV29" s="5"/>
      <c r="TVW29" s="5"/>
      <c r="TVX29" s="5"/>
      <c r="TVY29" s="5"/>
      <c r="TVZ29" s="5"/>
      <c r="TWA29" s="5"/>
      <c r="TWB29" s="5"/>
      <c r="TWC29" s="5"/>
      <c r="TWD29" s="5"/>
      <c r="TWE29" s="5"/>
      <c r="TWF29" s="5"/>
      <c r="TWG29" s="5"/>
      <c r="TWH29" s="5"/>
      <c r="TWI29" s="5"/>
      <c r="TWJ29" s="5"/>
      <c r="TWK29" s="5"/>
      <c r="TWL29" s="5"/>
      <c r="TWM29" s="5"/>
      <c r="TWN29" s="5"/>
      <c r="TWO29" s="5"/>
      <c r="TWP29" s="5"/>
      <c r="TWQ29" s="5"/>
      <c r="TWR29" s="5"/>
      <c r="TWS29" s="5"/>
      <c r="TWT29" s="5"/>
      <c r="TWU29" s="5"/>
      <c r="TWV29" s="5"/>
      <c r="TWW29" s="5"/>
      <c r="TWX29" s="5"/>
      <c r="TWY29" s="5"/>
      <c r="TWZ29" s="5"/>
      <c r="TXA29" s="5"/>
      <c r="TXB29" s="5"/>
      <c r="TXC29" s="5"/>
      <c r="TXD29" s="5"/>
      <c r="TXE29" s="5"/>
      <c r="TXF29" s="5"/>
      <c r="TXG29" s="5"/>
      <c r="TXH29" s="5"/>
      <c r="TXI29" s="5"/>
      <c r="TXJ29" s="5"/>
      <c r="TXK29" s="5"/>
      <c r="TXL29" s="5"/>
      <c r="TXM29" s="5"/>
      <c r="TXN29" s="5"/>
      <c r="TXO29" s="5"/>
      <c r="TXP29" s="5"/>
      <c r="TXQ29" s="5"/>
      <c r="TXR29" s="5"/>
      <c r="TXS29" s="5"/>
      <c r="TXT29" s="5"/>
      <c r="TXU29" s="5"/>
      <c r="TXV29" s="5"/>
      <c r="TXW29" s="5"/>
      <c r="TXX29" s="5"/>
      <c r="TXY29" s="5"/>
      <c r="TXZ29" s="5"/>
      <c r="TYA29" s="5"/>
      <c r="TYB29" s="5"/>
      <c r="TYC29" s="5"/>
      <c r="TYD29" s="5"/>
      <c r="TYE29" s="5"/>
      <c r="TYF29" s="5"/>
      <c r="TYG29" s="5"/>
      <c r="TYH29" s="5"/>
      <c r="TYI29" s="5"/>
      <c r="TYJ29" s="5"/>
      <c r="TYK29" s="5"/>
      <c r="TYL29" s="5"/>
      <c r="TYM29" s="5"/>
      <c r="TYN29" s="5"/>
      <c r="TYO29" s="5"/>
      <c r="TYP29" s="5"/>
      <c r="TYQ29" s="5"/>
      <c r="TYR29" s="5"/>
      <c r="TYS29" s="5"/>
      <c r="TYT29" s="5"/>
      <c r="TYU29" s="5"/>
      <c r="TYV29" s="5"/>
      <c r="TYW29" s="5"/>
      <c r="TYX29" s="5"/>
      <c r="TYY29" s="5"/>
      <c r="TYZ29" s="5"/>
      <c r="TZA29" s="5"/>
      <c r="TZB29" s="5"/>
      <c r="TZC29" s="5"/>
      <c r="TZD29" s="5"/>
      <c r="TZE29" s="5"/>
      <c r="TZF29" s="5"/>
      <c r="TZG29" s="5"/>
      <c r="TZH29" s="5"/>
      <c r="TZI29" s="5"/>
      <c r="TZJ29" s="5"/>
      <c r="TZK29" s="5"/>
      <c r="TZL29" s="5"/>
      <c r="TZM29" s="5"/>
      <c r="TZN29" s="5"/>
      <c r="TZO29" s="5"/>
      <c r="TZP29" s="5"/>
      <c r="TZQ29" s="5"/>
      <c r="TZR29" s="5"/>
      <c r="TZS29" s="5"/>
      <c r="TZT29" s="5"/>
      <c r="TZU29" s="5"/>
      <c r="TZV29" s="5"/>
      <c r="TZW29" s="5"/>
      <c r="TZX29" s="5"/>
      <c r="TZY29" s="5"/>
      <c r="TZZ29" s="5"/>
      <c r="UAA29" s="5"/>
      <c r="UAB29" s="5"/>
      <c r="UAC29" s="5"/>
      <c r="UAD29" s="5"/>
      <c r="UAE29" s="5"/>
      <c r="UAF29" s="5"/>
      <c r="UAG29" s="5"/>
      <c r="UAH29" s="5"/>
      <c r="UAI29" s="5"/>
      <c r="UAJ29" s="5"/>
      <c r="UAK29" s="5"/>
      <c r="UAL29" s="5"/>
      <c r="UAM29" s="5"/>
      <c r="UAN29" s="5"/>
      <c r="UAO29" s="5"/>
      <c r="UAP29" s="5"/>
      <c r="UAQ29" s="5"/>
      <c r="UAR29" s="5"/>
      <c r="UAS29" s="5"/>
      <c r="UAT29" s="5"/>
      <c r="UAU29" s="5"/>
      <c r="UAV29" s="5"/>
      <c r="UAW29" s="5"/>
      <c r="UAX29" s="5"/>
      <c r="UAY29" s="5"/>
      <c r="UAZ29" s="5"/>
      <c r="UBA29" s="5"/>
      <c r="UBB29" s="5"/>
      <c r="UBC29" s="5"/>
      <c r="UBD29" s="5"/>
      <c r="UBE29" s="5"/>
      <c r="UBF29" s="5"/>
      <c r="UBG29" s="5"/>
      <c r="UBH29" s="5"/>
      <c r="UBI29" s="5"/>
      <c r="UBJ29" s="5"/>
      <c r="UBK29" s="5"/>
      <c r="UBL29" s="5"/>
      <c r="UBM29" s="5"/>
      <c r="UBN29" s="5"/>
      <c r="UBO29" s="5"/>
      <c r="UBP29" s="5"/>
      <c r="UBQ29" s="5"/>
      <c r="UBR29" s="5"/>
      <c r="UBS29" s="5"/>
      <c r="UBT29" s="5"/>
      <c r="UBU29" s="5"/>
      <c r="UBV29" s="5"/>
      <c r="UBW29" s="5"/>
      <c r="UBX29" s="5"/>
      <c r="UBY29" s="5"/>
      <c r="UBZ29" s="5"/>
      <c r="UCA29" s="5"/>
      <c r="UCB29" s="5"/>
      <c r="UCC29" s="5"/>
      <c r="UCD29" s="5"/>
      <c r="UCE29" s="5"/>
      <c r="UCF29" s="5"/>
      <c r="UCG29" s="5"/>
      <c r="UCH29" s="5"/>
      <c r="UCI29" s="5"/>
      <c r="UCJ29" s="5"/>
      <c r="UCK29" s="5"/>
      <c r="UCL29" s="5"/>
      <c r="UCM29" s="5"/>
      <c r="UCN29" s="5"/>
      <c r="UCO29" s="5"/>
      <c r="UCP29" s="5"/>
      <c r="UCQ29" s="5"/>
      <c r="UCR29" s="5"/>
      <c r="UCS29" s="5"/>
      <c r="UCT29" s="5"/>
      <c r="UCU29" s="5"/>
      <c r="UCV29" s="5"/>
      <c r="UCW29" s="5"/>
      <c r="UCX29" s="5"/>
      <c r="UCY29" s="5"/>
      <c r="UCZ29" s="5"/>
      <c r="UDA29" s="5"/>
      <c r="UDB29" s="5"/>
      <c r="UDC29" s="5"/>
      <c r="UDD29" s="5"/>
      <c r="UDE29" s="5"/>
      <c r="UDF29" s="5"/>
      <c r="UDG29" s="5"/>
      <c r="UDH29" s="5"/>
      <c r="UDI29" s="5"/>
      <c r="UDJ29" s="5"/>
      <c r="UDK29" s="5"/>
      <c r="UDL29" s="5"/>
      <c r="UDM29" s="5"/>
      <c r="UDN29" s="5"/>
      <c r="UDO29" s="5"/>
      <c r="UDP29" s="5"/>
      <c r="UDQ29" s="5"/>
      <c r="UDR29" s="5"/>
      <c r="UDS29" s="5"/>
      <c r="UDT29" s="5"/>
      <c r="UDU29" s="5"/>
      <c r="UDV29" s="5"/>
      <c r="UDW29" s="5"/>
      <c r="UDX29" s="5"/>
      <c r="UDY29" s="5"/>
      <c r="UDZ29" s="5"/>
      <c r="UEA29" s="5"/>
      <c r="UEB29" s="5"/>
      <c r="UEC29" s="5"/>
      <c r="UED29" s="5"/>
      <c r="UEE29" s="5"/>
      <c r="UEF29" s="5"/>
      <c r="UEG29" s="5"/>
      <c r="UEH29" s="5"/>
      <c r="UEI29" s="5"/>
      <c r="UEJ29" s="5"/>
      <c r="UEK29" s="5"/>
      <c r="UEL29" s="5"/>
      <c r="UEM29" s="5"/>
      <c r="UEN29" s="5"/>
      <c r="UEO29" s="5"/>
      <c r="UEP29" s="5"/>
      <c r="UEQ29" s="5"/>
      <c r="UER29" s="5"/>
      <c r="UES29" s="5"/>
      <c r="UET29" s="5"/>
      <c r="UEU29" s="5"/>
      <c r="UEV29" s="5"/>
      <c r="UEW29" s="5"/>
      <c r="UEX29" s="5"/>
      <c r="UEY29" s="5"/>
      <c r="UEZ29" s="5"/>
      <c r="UFA29" s="5"/>
      <c r="UFB29" s="5"/>
      <c r="UFC29" s="5"/>
      <c r="UFD29" s="5"/>
      <c r="UFE29" s="5"/>
      <c r="UFF29" s="5"/>
      <c r="UFG29" s="5"/>
      <c r="UFH29" s="5"/>
      <c r="UFI29" s="5"/>
      <c r="UFJ29" s="5"/>
      <c r="UFK29" s="5"/>
      <c r="UFL29" s="5"/>
      <c r="UFM29" s="5"/>
      <c r="UFN29" s="5"/>
      <c r="UFO29" s="5"/>
      <c r="UFP29" s="5"/>
      <c r="UFQ29" s="5"/>
      <c r="UFR29" s="5"/>
      <c r="UFS29" s="5"/>
      <c r="UFT29" s="5"/>
      <c r="UFU29" s="5"/>
      <c r="UFV29" s="5"/>
      <c r="UFW29" s="5"/>
      <c r="UFX29" s="5"/>
      <c r="UFY29" s="5"/>
      <c r="UFZ29" s="5"/>
      <c r="UGA29" s="5"/>
      <c r="UGB29" s="5"/>
      <c r="UGC29" s="5"/>
      <c r="UGD29" s="5"/>
      <c r="UGE29" s="5"/>
      <c r="UGF29" s="5"/>
      <c r="UGG29" s="5"/>
      <c r="UGH29" s="5"/>
      <c r="UGI29" s="5"/>
      <c r="UGJ29" s="5"/>
      <c r="UGK29" s="5"/>
      <c r="UGL29" s="5"/>
      <c r="UGM29" s="5"/>
      <c r="UGN29" s="5"/>
      <c r="UGO29" s="5"/>
      <c r="UGP29" s="5"/>
      <c r="UGQ29" s="5"/>
      <c r="UGR29" s="5"/>
      <c r="UGS29" s="5"/>
      <c r="UGT29" s="5"/>
      <c r="UGU29" s="5"/>
      <c r="UGV29" s="5"/>
      <c r="UGW29" s="5"/>
      <c r="UGX29" s="5"/>
      <c r="UGY29" s="5"/>
      <c r="UGZ29" s="5"/>
      <c r="UHA29" s="5"/>
      <c r="UHB29" s="5"/>
      <c r="UHC29" s="5"/>
      <c r="UHD29" s="5"/>
      <c r="UHE29" s="5"/>
      <c r="UHF29" s="5"/>
      <c r="UHG29" s="5"/>
      <c r="UHH29" s="5"/>
      <c r="UHI29" s="5"/>
      <c r="UHJ29" s="5"/>
      <c r="UHK29" s="5"/>
      <c r="UHL29" s="5"/>
      <c r="UHM29" s="5"/>
      <c r="UHN29" s="5"/>
      <c r="UHO29" s="5"/>
      <c r="UHP29" s="5"/>
      <c r="UHQ29" s="5"/>
      <c r="UHR29" s="5"/>
      <c r="UHS29" s="5"/>
      <c r="UHT29" s="5"/>
      <c r="UHU29" s="5"/>
      <c r="UHV29" s="5"/>
      <c r="UHW29" s="5"/>
      <c r="UHX29" s="5"/>
      <c r="UHY29" s="5"/>
      <c r="UHZ29" s="5"/>
      <c r="UIA29" s="5"/>
      <c r="UIB29" s="5"/>
      <c r="UIC29" s="5"/>
      <c r="UID29" s="5"/>
      <c r="UIE29" s="5"/>
      <c r="UIF29" s="5"/>
      <c r="UIG29" s="5"/>
      <c r="UIH29" s="5"/>
      <c r="UII29" s="5"/>
      <c r="UIJ29" s="5"/>
      <c r="UIK29" s="5"/>
      <c r="UIL29" s="5"/>
      <c r="UIM29" s="5"/>
      <c r="UIN29" s="5"/>
      <c r="UIO29" s="5"/>
      <c r="UIP29" s="5"/>
      <c r="UIQ29" s="5"/>
      <c r="UIR29" s="5"/>
      <c r="UIS29" s="5"/>
      <c r="UIT29" s="5"/>
      <c r="UIU29" s="5"/>
      <c r="UIV29" s="5"/>
      <c r="UIW29" s="5"/>
      <c r="UIX29" s="5"/>
      <c r="UIY29" s="5"/>
      <c r="UIZ29" s="5"/>
      <c r="UJA29" s="5"/>
      <c r="UJB29" s="5"/>
      <c r="UJC29" s="5"/>
      <c r="UJD29" s="5"/>
      <c r="UJE29" s="5"/>
      <c r="UJF29" s="5"/>
      <c r="UJG29" s="5"/>
      <c r="UJH29" s="5"/>
      <c r="UJI29" s="5"/>
      <c r="UJJ29" s="5"/>
      <c r="UJK29" s="5"/>
      <c r="UJL29" s="5"/>
      <c r="UJM29" s="5"/>
      <c r="UJN29" s="5"/>
      <c r="UJO29" s="5"/>
      <c r="UJP29" s="5"/>
      <c r="UJQ29" s="5"/>
      <c r="UJR29" s="5"/>
      <c r="UJS29" s="5"/>
      <c r="UJT29" s="5"/>
      <c r="UJU29" s="5"/>
      <c r="UJV29" s="5"/>
      <c r="UJW29" s="5"/>
      <c r="UJX29" s="5"/>
      <c r="UJY29" s="5"/>
      <c r="UJZ29" s="5"/>
      <c r="UKA29" s="5"/>
      <c r="UKB29" s="5"/>
      <c r="UKC29" s="5"/>
      <c r="UKD29" s="5"/>
      <c r="UKE29" s="5"/>
      <c r="UKF29" s="5"/>
      <c r="UKG29" s="5"/>
      <c r="UKH29" s="5"/>
      <c r="UKI29" s="5"/>
      <c r="UKJ29" s="5"/>
      <c r="UKK29" s="5"/>
      <c r="UKL29" s="5"/>
      <c r="UKM29" s="5"/>
      <c r="UKN29" s="5"/>
      <c r="UKO29" s="5"/>
      <c r="UKP29" s="5"/>
      <c r="UKQ29" s="5"/>
      <c r="UKR29" s="5"/>
      <c r="UKS29" s="5"/>
      <c r="UKT29" s="5"/>
      <c r="UKU29" s="5"/>
      <c r="UKV29" s="5"/>
      <c r="UKW29" s="5"/>
      <c r="UKX29" s="5"/>
      <c r="UKY29" s="5"/>
      <c r="UKZ29" s="5"/>
      <c r="ULA29" s="5"/>
      <c r="ULB29" s="5"/>
      <c r="ULC29" s="5"/>
      <c r="ULD29" s="5"/>
      <c r="ULE29" s="5"/>
      <c r="ULF29" s="5"/>
      <c r="ULG29" s="5"/>
      <c r="ULH29" s="5"/>
      <c r="ULI29" s="5"/>
      <c r="ULJ29" s="5"/>
      <c r="ULK29" s="5"/>
      <c r="ULL29" s="5"/>
      <c r="ULM29" s="5"/>
      <c r="ULN29" s="5"/>
      <c r="ULO29" s="5"/>
      <c r="ULP29" s="5"/>
      <c r="ULQ29" s="5"/>
      <c r="ULR29" s="5"/>
      <c r="ULS29" s="5"/>
      <c r="ULT29" s="5"/>
      <c r="ULU29" s="5"/>
      <c r="ULV29" s="5"/>
      <c r="ULW29" s="5"/>
      <c r="ULX29" s="5"/>
      <c r="ULY29" s="5"/>
      <c r="ULZ29" s="5"/>
      <c r="UMA29" s="5"/>
      <c r="UMB29" s="5"/>
      <c r="UMC29" s="5"/>
      <c r="UMD29" s="5"/>
      <c r="UME29" s="5"/>
      <c r="UMF29" s="5"/>
      <c r="UMG29" s="5"/>
      <c r="UMH29" s="5"/>
      <c r="UMI29" s="5"/>
      <c r="UMJ29" s="5"/>
      <c r="UMK29" s="5"/>
      <c r="UML29" s="5"/>
      <c r="UMM29" s="5"/>
      <c r="UMN29" s="5"/>
      <c r="UMO29" s="5"/>
      <c r="UMP29" s="5"/>
      <c r="UMQ29" s="5"/>
      <c r="UMR29" s="5"/>
      <c r="UMS29" s="5"/>
      <c r="UMT29" s="5"/>
      <c r="UMU29" s="5"/>
      <c r="UMV29" s="5"/>
      <c r="UMW29" s="5"/>
      <c r="UMX29" s="5"/>
      <c r="UMY29" s="5"/>
      <c r="UMZ29" s="5"/>
      <c r="UNA29" s="5"/>
      <c r="UNB29" s="5"/>
      <c r="UNC29" s="5"/>
      <c r="UND29" s="5"/>
      <c r="UNE29" s="5"/>
      <c r="UNF29" s="5"/>
      <c r="UNG29" s="5"/>
      <c r="UNH29" s="5"/>
      <c r="UNI29" s="5"/>
      <c r="UNJ29" s="5"/>
      <c r="UNK29" s="5"/>
      <c r="UNL29" s="5"/>
      <c r="UNM29" s="5"/>
      <c r="UNN29" s="5"/>
      <c r="UNO29" s="5"/>
      <c r="UNP29" s="5"/>
      <c r="UNQ29" s="5"/>
      <c r="UNR29" s="5"/>
      <c r="UNS29" s="5"/>
      <c r="UNT29" s="5"/>
      <c r="UNU29" s="5"/>
      <c r="UNV29" s="5"/>
      <c r="UNW29" s="5"/>
      <c r="UNX29" s="5"/>
      <c r="UNY29" s="5"/>
      <c r="UNZ29" s="5"/>
      <c r="UOA29" s="5"/>
      <c r="UOB29" s="5"/>
      <c r="UOC29" s="5"/>
      <c r="UOD29" s="5"/>
      <c r="UOE29" s="5"/>
      <c r="UOF29" s="5"/>
      <c r="UOG29" s="5"/>
      <c r="UOH29" s="5"/>
      <c r="UOI29" s="5"/>
      <c r="UOJ29" s="5"/>
      <c r="UOK29" s="5"/>
      <c r="UOL29" s="5"/>
      <c r="UOM29" s="5"/>
      <c r="UON29" s="5"/>
      <c r="UOO29" s="5"/>
      <c r="UOP29" s="5"/>
      <c r="UOQ29" s="5"/>
      <c r="UOR29" s="5"/>
      <c r="UOS29" s="5"/>
      <c r="UOT29" s="5"/>
      <c r="UOU29" s="5"/>
      <c r="UOV29" s="5"/>
      <c r="UOW29" s="5"/>
      <c r="UOX29" s="5"/>
      <c r="UOY29" s="5"/>
      <c r="UOZ29" s="5"/>
      <c r="UPA29" s="5"/>
      <c r="UPB29" s="5"/>
      <c r="UPC29" s="5"/>
      <c r="UPD29" s="5"/>
      <c r="UPE29" s="5"/>
      <c r="UPF29" s="5"/>
      <c r="UPG29" s="5"/>
      <c r="UPH29" s="5"/>
      <c r="UPI29" s="5"/>
      <c r="UPJ29" s="5"/>
      <c r="UPK29" s="5"/>
      <c r="UPL29" s="5"/>
      <c r="UPM29" s="5"/>
      <c r="UPN29" s="5"/>
      <c r="UPO29" s="5"/>
      <c r="UPP29" s="5"/>
      <c r="UPQ29" s="5"/>
      <c r="UPR29" s="5"/>
      <c r="UPS29" s="5"/>
      <c r="UPT29" s="5"/>
      <c r="UPU29" s="5"/>
      <c r="UPV29" s="5"/>
      <c r="UPW29" s="5"/>
      <c r="UPX29" s="5"/>
      <c r="UPY29" s="5"/>
      <c r="UPZ29" s="5"/>
      <c r="UQA29" s="5"/>
      <c r="UQB29" s="5"/>
      <c r="UQC29" s="5"/>
      <c r="UQD29" s="5"/>
      <c r="UQE29" s="5"/>
      <c r="UQF29" s="5"/>
      <c r="UQG29" s="5"/>
      <c r="UQH29" s="5"/>
      <c r="UQI29" s="5"/>
      <c r="UQJ29" s="5"/>
      <c r="UQK29" s="5"/>
      <c r="UQL29" s="5"/>
      <c r="UQM29" s="5"/>
      <c r="UQN29" s="5"/>
      <c r="UQO29" s="5"/>
      <c r="UQP29" s="5"/>
      <c r="UQQ29" s="5"/>
      <c r="UQR29" s="5"/>
      <c r="UQS29" s="5"/>
      <c r="UQT29" s="5"/>
      <c r="UQU29" s="5"/>
      <c r="UQV29" s="5"/>
      <c r="UQW29" s="5"/>
      <c r="UQX29" s="5"/>
      <c r="UQY29" s="5"/>
      <c r="UQZ29" s="5"/>
      <c r="URA29" s="5"/>
      <c r="URB29" s="5"/>
      <c r="URC29" s="5"/>
      <c r="URD29" s="5"/>
      <c r="URE29" s="5"/>
      <c r="URF29" s="5"/>
      <c r="URG29" s="5"/>
      <c r="URH29" s="5"/>
      <c r="URI29" s="5"/>
      <c r="URJ29" s="5"/>
      <c r="URK29" s="5"/>
      <c r="URL29" s="5"/>
      <c r="URM29" s="5"/>
      <c r="URN29" s="5"/>
      <c r="URO29" s="5"/>
      <c r="URP29" s="5"/>
      <c r="URQ29" s="5"/>
      <c r="URR29" s="5"/>
      <c r="URS29" s="5"/>
      <c r="URT29" s="5"/>
      <c r="URU29" s="5"/>
      <c r="URV29" s="5"/>
      <c r="URW29" s="5"/>
      <c r="URX29" s="5"/>
      <c r="URY29" s="5"/>
      <c r="URZ29" s="5"/>
      <c r="USA29" s="5"/>
      <c r="USB29" s="5"/>
      <c r="USC29" s="5"/>
      <c r="USD29" s="5"/>
      <c r="USE29" s="5"/>
      <c r="USF29" s="5"/>
      <c r="USG29" s="5"/>
      <c r="USH29" s="5"/>
      <c r="USI29" s="5"/>
      <c r="USJ29" s="5"/>
      <c r="USK29" s="5"/>
      <c r="USL29" s="5"/>
      <c r="USM29" s="5"/>
      <c r="USN29" s="5"/>
      <c r="USO29" s="5"/>
      <c r="USP29" s="5"/>
      <c r="USQ29" s="5"/>
      <c r="USR29" s="5"/>
      <c r="USS29" s="5"/>
      <c r="UST29" s="5"/>
      <c r="USU29" s="5"/>
      <c r="USV29" s="5"/>
      <c r="USW29" s="5"/>
      <c r="USX29" s="5"/>
      <c r="USY29" s="5"/>
      <c r="USZ29" s="5"/>
      <c r="UTA29" s="5"/>
      <c r="UTB29" s="5"/>
      <c r="UTC29" s="5"/>
      <c r="UTD29" s="5"/>
      <c r="UTE29" s="5"/>
      <c r="UTF29" s="5"/>
      <c r="UTG29" s="5"/>
      <c r="UTH29" s="5"/>
      <c r="UTI29" s="5"/>
      <c r="UTJ29" s="5"/>
      <c r="UTK29" s="5"/>
      <c r="UTL29" s="5"/>
      <c r="UTM29" s="5"/>
      <c r="UTN29" s="5"/>
      <c r="UTO29" s="5"/>
      <c r="UTP29" s="5"/>
      <c r="UTQ29" s="5"/>
      <c r="UTR29" s="5"/>
      <c r="UTS29" s="5"/>
      <c r="UTT29" s="5"/>
      <c r="UTU29" s="5"/>
      <c r="UTV29" s="5"/>
      <c r="UTW29" s="5"/>
      <c r="UTX29" s="5"/>
      <c r="UTY29" s="5"/>
      <c r="UTZ29" s="5"/>
      <c r="UUA29" s="5"/>
      <c r="UUB29" s="5"/>
      <c r="UUC29" s="5"/>
      <c r="UUD29" s="5"/>
      <c r="UUE29" s="5"/>
      <c r="UUF29" s="5"/>
      <c r="UUG29" s="5"/>
      <c r="UUH29" s="5"/>
      <c r="UUI29" s="5"/>
      <c r="UUJ29" s="5"/>
      <c r="UUK29" s="5"/>
      <c r="UUL29" s="5"/>
      <c r="UUM29" s="5"/>
      <c r="UUN29" s="5"/>
      <c r="UUO29" s="5"/>
      <c r="UUP29" s="5"/>
      <c r="UUQ29" s="5"/>
      <c r="UUR29" s="5"/>
      <c r="UUS29" s="5"/>
      <c r="UUT29" s="5"/>
      <c r="UUU29" s="5"/>
      <c r="UUV29" s="5"/>
      <c r="UUW29" s="5"/>
      <c r="UUX29" s="5"/>
      <c r="UUY29" s="5"/>
      <c r="UUZ29" s="5"/>
      <c r="UVA29" s="5"/>
      <c r="UVB29" s="5"/>
      <c r="UVC29" s="5"/>
      <c r="UVD29" s="5"/>
      <c r="UVE29" s="5"/>
      <c r="UVF29" s="5"/>
      <c r="UVG29" s="5"/>
      <c r="UVH29" s="5"/>
      <c r="UVI29" s="5"/>
      <c r="UVJ29" s="5"/>
      <c r="UVK29" s="5"/>
      <c r="UVL29" s="5"/>
      <c r="UVM29" s="5"/>
      <c r="UVN29" s="5"/>
      <c r="UVO29" s="5"/>
      <c r="UVP29" s="5"/>
      <c r="UVQ29" s="5"/>
      <c r="UVR29" s="5"/>
      <c r="UVS29" s="5"/>
      <c r="UVT29" s="5"/>
      <c r="UVU29" s="5"/>
      <c r="UVV29" s="5"/>
      <c r="UVW29" s="5"/>
      <c r="UVX29" s="5"/>
      <c r="UVY29" s="5"/>
      <c r="UVZ29" s="5"/>
      <c r="UWA29" s="5"/>
      <c r="UWB29" s="5"/>
      <c r="UWC29" s="5"/>
      <c r="UWD29" s="5"/>
      <c r="UWE29" s="5"/>
      <c r="UWF29" s="5"/>
      <c r="UWG29" s="5"/>
      <c r="UWH29" s="5"/>
      <c r="UWI29" s="5"/>
      <c r="UWJ29" s="5"/>
      <c r="UWK29" s="5"/>
      <c r="UWL29" s="5"/>
      <c r="UWM29" s="5"/>
      <c r="UWN29" s="5"/>
      <c r="UWO29" s="5"/>
      <c r="UWP29" s="5"/>
      <c r="UWQ29" s="5"/>
      <c r="UWR29" s="5"/>
      <c r="UWS29" s="5"/>
      <c r="UWT29" s="5"/>
      <c r="UWU29" s="5"/>
      <c r="UWV29" s="5"/>
      <c r="UWW29" s="5"/>
      <c r="UWX29" s="5"/>
      <c r="UWY29" s="5"/>
      <c r="UWZ29" s="5"/>
      <c r="UXA29" s="5"/>
      <c r="UXB29" s="5"/>
      <c r="UXC29" s="5"/>
      <c r="UXD29" s="5"/>
      <c r="UXE29" s="5"/>
      <c r="UXF29" s="5"/>
      <c r="UXG29" s="5"/>
      <c r="UXH29" s="5"/>
      <c r="UXI29" s="5"/>
      <c r="UXJ29" s="5"/>
      <c r="UXK29" s="5"/>
      <c r="UXL29" s="5"/>
      <c r="UXM29" s="5"/>
      <c r="UXN29" s="5"/>
      <c r="UXO29" s="5"/>
      <c r="UXP29" s="5"/>
      <c r="UXQ29" s="5"/>
      <c r="UXR29" s="5"/>
      <c r="UXS29" s="5"/>
      <c r="UXT29" s="5"/>
      <c r="UXU29" s="5"/>
      <c r="UXV29" s="5"/>
      <c r="UXW29" s="5"/>
      <c r="UXX29" s="5"/>
      <c r="UXY29" s="5"/>
      <c r="UXZ29" s="5"/>
      <c r="UYA29" s="5"/>
      <c r="UYB29" s="5"/>
      <c r="UYC29" s="5"/>
      <c r="UYD29" s="5"/>
      <c r="UYE29" s="5"/>
      <c r="UYF29" s="5"/>
      <c r="UYG29" s="5"/>
      <c r="UYH29" s="5"/>
      <c r="UYI29" s="5"/>
      <c r="UYJ29" s="5"/>
      <c r="UYK29" s="5"/>
      <c r="UYL29" s="5"/>
      <c r="UYM29" s="5"/>
      <c r="UYN29" s="5"/>
      <c r="UYO29" s="5"/>
      <c r="UYP29" s="5"/>
      <c r="UYQ29" s="5"/>
      <c r="UYR29" s="5"/>
      <c r="UYS29" s="5"/>
      <c r="UYT29" s="5"/>
      <c r="UYU29" s="5"/>
      <c r="UYV29" s="5"/>
      <c r="UYW29" s="5"/>
      <c r="UYX29" s="5"/>
      <c r="UYY29" s="5"/>
      <c r="UYZ29" s="5"/>
      <c r="UZA29" s="5"/>
      <c r="UZB29" s="5"/>
      <c r="UZC29" s="5"/>
      <c r="UZD29" s="5"/>
      <c r="UZE29" s="5"/>
      <c r="UZF29" s="5"/>
      <c r="UZG29" s="5"/>
      <c r="UZH29" s="5"/>
      <c r="UZI29" s="5"/>
      <c r="UZJ29" s="5"/>
      <c r="UZK29" s="5"/>
      <c r="UZL29" s="5"/>
      <c r="UZM29" s="5"/>
      <c r="UZN29" s="5"/>
      <c r="UZO29" s="5"/>
      <c r="UZP29" s="5"/>
      <c r="UZQ29" s="5"/>
      <c r="UZR29" s="5"/>
      <c r="UZS29" s="5"/>
      <c r="UZT29" s="5"/>
      <c r="UZU29" s="5"/>
      <c r="UZV29" s="5"/>
      <c r="UZW29" s="5"/>
      <c r="UZX29" s="5"/>
      <c r="UZY29" s="5"/>
      <c r="UZZ29" s="5"/>
      <c r="VAA29" s="5"/>
      <c r="VAB29" s="5"/>
      <c r="VAC29" s="5"/>
      <c r="VAD29" s="5"/>
      <c r="VAE29" s="5"/>
      <c r="VAF29" s="5"/>
      <c r="VAG29" s="5"/>
      <c r="VAH29" s="5"/>
      <c r="VAI29" s="5"/>
      <c r="VAJ29" s="5"/>
      <c r="VAK29" s="5"/>
      <c r="VAL29" s="5"/>
      <c r="VAM29" s="5"/>
      <c r="VAN29" s="5"/>
      <c r="VAO29" s="5"/>
      <c r="VAP29" s="5"/>
      <c r="VAQ29" s="5"/>
      <c r="VAR29" s="5"/>
      <c r="VAS29" s="5"/>
      <c r="VAT29" s="5"/>
      <c r="VAU29" s="5"/>
      <c r="VAV29" s="5"/>
      <c r="VAW29" s="5"/>
      <c r="VAX29" s="5"/>
      <c r="VAY29" s="5"/>
      <c r="VAZ29" s="5"/>
      <c r="VBA29" s="5"/>
      <c r="VBB29" s="5"/>
      <c r="VBC29" s="5"/>
      <c r="VBD29" s="5"/>
      <c r="VBE29" s="5"/>
      <c r="VBF29" s="5"/>
      <c r="VBG29" s="5"/>
      <c r="VBH29" s="5"/>
      <c r="VBI29" s="5"/>
      <c r="VBJ29" s="5"/>
      <c r="VBK29" s="5"/>
      <c r="VBL29" s="5"/>
      <c r="VBM29" s="5"/>
      <c r="VBN29" s="5"/>
      <c r="VBO29" s="5"/>
      <c r="VBP29" s="5"/>
      <c r="VBQ29" s="5"/>
      <c r="VBR29" s="5"/>
      <c r="VBS29" s="5"/>
      <c r="VBT29" s="5"/>
      <c r="VBU29" s="5"/>
      <c r="VBV29" s="5"/>
      <c r="VBW29" s="5"/>
      <c r="VBX29" s="5"/>
      <c r="VBY29" s="5"/>
      <c r="VBZ29" s="5"/>
      <c r="VCA29" s="5"/>
      <c r="VCB29" s="5"/>
      <c r="VCC29" s="5"/>
      <c r="VCD29" s="5"/>
      <c r="VCE29" s="5"/>
      <c r="VCF29" s="5"/>
      <c r="VCG29" s="5"/>
      <c r="VCH29" s="5"/>
      <c r="VCI29" s="5"/>
      <c r="VCJ29" s="5"/>
      <c r="VCK29" s="5"/>
      <c r="VCL29" s="5"/>
      <c r="VCM29" s="5"/>
      <c r="VCN29" s="5"/>
      <c r="VCO29" s="5"/>
      <c r="VCP29" s="5"/>
      <c r="VCQ29" s="5"/>
      <c r="VCR29" s="5"/>
      <c r="VCS29" s="5"/>
      <c r="VCT29" s="5"/>
      <c r="VCU29" s="5"/>
      <c r="VCV29" s="5"/>
      <c r="VCW29" s="5"/>
      <c r="VCX29" s="5"/>
      <c r="VCY29" s="5"/>
      <c r="VCZ29" s="5"/>
      <c r="VDA29" s="5"/>
      <c r="VDB29" s="5"/>
      <c r="VDC29" s="5"/>
      <c r="VDD29" s="5"/>
      <c r="VDE29" s="5"/>
      <c r="VDF29" s="5"/>
      <c r="VDG29" s="5"/>
      <c r="VDH29" s="5"/>
      <c r="VDI29" s="5"/>
      <c r="VDJ29" s="5"/>
      <c r="VDK29" s="5"/>
      <c r="VDL29" s="5"/>
      <c r="VDM29" s="5"/>
      <c r="VDN29" s="5"/>
      <c r="VDO29" s="5"/>
      <c r="VDP29" s="5"/>
      <c r="VDQ29" s="5"/>
      <c r="VDR29" s="5"/>
      <c r="VDS29" s="5"/>
      <c r="VDT29" s="5"/>
      <c r="VDU29" s="5"/>
      <c r="VDV29" s="5"/>
      <c r="VDW29" s="5"/>
      <c r="VDX29" s="5"/>
      <c r="VDY29" s="5"/>
      <c r="VDZ29" s="5"/>
      <c r="VEA29" s="5"/>
      <c r="VEB29" s="5"/>
      <c r="VEC29" s="5"/>
      <c r="VED29" s="5"/>
      <c r="VEE29" s="5"/>
      <c r="VEF29" s="5"/>
      <c r="VEG29" s="5"/>
      <c r="VEH29" s="5"/>
      <c r="VEI29" s="5"/>
      <c r="VEJ29" s="5"/>
      <c r="VEK29" s="5"/>
      <c r="VEL29" s="5"/>
      <c r="VEM29" s="5"/>
      <c r="VEN29" s="5"/>
      <c r="VEO29" s="5"/>
      <c r="VEP29" s="5"/>
      <c r="VEQ29" s="5"/>
      <c r="VER29" s="5"/>
      <c r="VES29" s="5"/>
      <c r="VET29" s="5"/>
      <c r="VEU29" s="5"/>
      <c r="VEV29" s="5"/>
      <c r="VEW29" s="5"/>
      <c r="VEX29" s="5"/>
      <c r="VEY29" s="5"/>
      <c r="VEZ29" s="5"/>
      <c r="VFA29" s="5"/>
      <c r="VFB29" s="5"/>
      <c r="VFC29" s="5"/>
      <c r="VFD29" s="5"/>
      <c r="VFE29" s="5"/>
      <c r="VFF29" s="5"/>
      <c r="VFG29" s="5"/>
      <c r="VFH29" s="5"/>
      <c r="VFI29" s="5"/>
      <c r="VFJ29" s="5"/>
      <c r="VFK29" s="5"/>
      <c r="VFL29" s="5"/>
      <c r="VFM29" s="5"/>
      <c r="VFN29" s="5"/>
      <c r="VFO29" s="5"/>
      <c r="VFP29" s="5"/>
      <c r="VFQ29" s="5"/>
      <c r="VFR29" s="5"/>
      <c r="VFS29" s="5"/>
      <c r="VFT29" s="5"/>
      <c r="VFU29" s="5"/>
      <c r="VFV29" s="5"/>
      <c r="VFW29" s="5"/>
      <c r="VFX29" s="5"/>
      <c r="VFY29" s="5"/>
      <c r="VFZ29" s="5"/>
      <c r="VGA29" s="5"/>
      <c r="VGB29" s="5"/>
      <c r="VGC29" s="5"/>
      <c r="VGD29" s="5"/>
      <c r="VGE29" s="5"/>
      <c r="VGF29" s="5"/>
      <c r="VGG29" s="5"/>
      <c r="VGH29" s="5"/>
      <c r="VGI29" s="5"/>
      <c r="VGJ29" s="5"/>
      <c r="VGK29" s="5"/>
      <c r="VGL29" s="5"/>
      <c r="VGM29" s="5"/>
      <c r="VGN29" s="5"/>
      <c r="VGO29" s="5"/>
      <c r="VGP29" s="5"/>
      <c r="VGQ29" s="5"/>
      <c r="VGR29" s="5"/>
      <c r="VGS29" s="5"/>
      <c r="VGT29" s="5"/>
      <c r="VGU29" s="5"/>
      <c r="VGV29" s="5"/>
      <c r="VGW29" s="5"/>
      <c r="VGX29" s="5"/>
      <c r="VGY29" s="5"/>
      <c r="VGZ29" s="5"/>
      <c r="VHA29" s="5"/>
      <c r="VHB29" s="5"/>
      <c r="VHC29" s="5"/>
      <c r="VHD29" s="5"/>
      <c r="VHE29" s="5"/>
      <c r="VHF29" s="5"/>
      <c r="VHG29" s="5"/>
      <c r="VHH29" s="5"/>
      <c r="VHI29" s="5"/>
      <c r="VHJ29" s="5"/>
      <c r="VHK29" s="5"/>
      <c r="VHL29" s="5"/>
      <c r="VHM29" s="5"/>
      <c r="VHN29" s="5"/>
      <c r="VHO29" s="5"/>
      <c r="VHP29" s="5"/>
      <c r="VHQ29" s="5"/>
      <c r="VHR29" s="5"/>
      <c r="VHS29" s="5"/>
      <c r="VHT29" s="5"/>
      <c r="VHU29" s="5"/>
      <c r="VHV29" s="5"/>
      <c r="VHW29" s="5"/>
      <c r="VHX29" s="5"/>
      <c r="VHY29" s="5"/>
      <c r="VHZ29" s="5"/>
      <c r="VIA29" s="5"/>
      <c r="VIB29" s="5"/>
      <c r="VIC29" s="5"/>
      <c r="VID29" s="5"/>
      <c r="VIE29" s="5"/>
      <c r="VIF29" s="5"/>
      <c r="VIG29" s="5"/>
      <c r="VIH29" s="5"/>
      <c r="VII29" s="5"/>
      <c r="VIJ29" s="5"/>
      <c r="VIK29" s="5"/>
      <c r="VIL29" s="5"/>
      <c r="VIM29" s="5"/>
      <c r="VIN29" s="5"/>
      <c r="VIO29" s="5"/>
      <c r="VIP29" s="5"/>
      <c r="VIQ29" s="5"/>
      <c r="VIR29" s="5"/>
      <c r="VIS29" s="5"/>
      <c r="VIT29" s="5"/>
      <c r="VIU29" s="5"/>
      <c r="VIV29" s="5"/>
      <c r="VIW29" s="5"/>
      <c r="VIX29" s="5"/>
      <c r="VIY29" s="5"/>
      <c r="VIZ29" s="5"/>
      <c r="VJA29" s="5"/>
      <c r="VJB29" s="5"/>
      <c r="VJC29" s="5"/>
      <c r="VJD29" s="5"/>
      <c r="VJE29" s="5"/>
      <c r="VJF29" s="5"/>
      <c r="VJG29" s="5"/>
      <c r="VJH29" s="5"/>
      <c r="VJI29" s="5"/>
      <c r="VJJ29" s="5"/>
      <c r="VJK29" s="5"/>
      <c r="VJL29" s="5"/>
      <c r="VJM29" s="5"/>
      <c r="VJN29" s="5"/>
      <c r="VJO29" s="5"/>
      <c r="VJP29" s="5"/>
      <c r="VJQ29" s="5"/>
      <c r="VJR29" s="5"/>
      <c r="VJS29" s="5"/>
      <c r="VJT29" s="5"/>
      <c r="VJU29" s="5"/>
      <c r="VJV29" s="5"/>
      <c r="VJW29" s="5"/>
      <c r="VJX29" s="5"/>
      <c r="VJY29" s="5"/>
      <c r="VJZ29" s="5"/>
      <c r="VKA29" s="5"/>
      <c r="VKB29" s="5"/>
      <c r="VKC29" s="5"/>
      <c r="VKD29" s="5"/>
      <c r="VKE29" s="5"/>
      <c r="VKF29" s="5"/>
      <c r="VKG29" s="5"/>
      <c r="VKH29" s="5"/>
      <c r="VKI29" s="5"/>
      <c r="VKJ29" s="5"/>
      <c r="VKK29" s="5"/>
      <c r="VKL29" s="5"/>
      <c r="VKM29" s="5"/>
      <c r="VKN29" s="5"/>
      <c r="VKO29" s="5"/>
      <c r="VKP29" s="5"/>
      <c r="VKQ29" s="5"/>
      <c r="VKR29" s="5"/>
      <c r="VKS29" s="5"/>
      <c r="VKT29" s="5"/>
      <c r="VKU29" s="5"/>
      <c r="VKV29" s="5"/>
      <c r="VKW29" s="5"/>
      <c r="VKX29" s="5"/>
      <c r="VKY29" s="5"/>
      <c r="VKZ29" s="5"/>
      <c r="VLA29" s="5"/>
      <c r="VLB29" s="5"/>
      <c r="VLC29" s="5"/>
      <c r="VLD29" s="5"/>
      <c r="VLE29" s="5"/>
      <c r="VLF29" s="5"/>
      <c r="VLG29" s="5"/>
      <c r="VLH29" s="5"/>
      <c r="VLI29" s="5"/>
      <c r="VLJ29" s="5"/>
      <c r="VLK29" s="5"/>
      <c r="VLL29" s="5"/>
      <c r="VLM29" s="5"/>
      <c r="VLN29" s="5"/>
      <c r="VLO29" s="5"/>
      <c r="VLP29" s="5"/>
      <c r="VLQ29" s="5"/>
      <c r="VLR29" s="5"/>
      <c r="VLS29" s="5"/>
      <c r="VLT29" s="5"/>
      <c r="VLU29" s="5"/>
      <c r="VLV29" s="5"/>
      <c r="VLW29" s="5"/>
      <c r="VLX29" s="5"/>
      <c r="VLY29" s="5"/>
      <c r="VLZ29" s="5"/>
      <c r="VMA29" s="5"/>
      <c r="VMB29" s="5"/>
      <c r="VMC29" s="5"/>
      <c r="VMD29" s="5"/>
      <c r="VME29" s="5"/>
      <c r="VMF29" s="5"/>
      <c r="VMG29" s="5"/>
      <c r="VMH29" s="5"/>
      <c r="VMI29" s="5"/>
      <c r="VMJ29" s="5"/>
      <c r="VMK29" s="5"/>
      <c r="VML29" s="5"/>
      <c r="VMM29" s="5"/>
      <c r="VMN29" s="5"/>
      <c r="VMO29" s="5"/>
      <c r="VMP29" s="5"/>
      <c r="VMQ29" s="5"/>
      <c r="VMR29" s="5"/>
      <c r="VMS29" s="5"/>
      <c r="VMT29" s="5"/>
      <c r="VMU29" s="5"/>
      <c r="VMV29" s="5"/>
      <c r="VMW29" s="5"/>
      <c r="VMX29" s="5"/>
      <c r="VMY29" s="5"/>
      <c r="VMZ29" s="5"/>
      <c r="VNA29" s="5"/>
      <c r="VNB29" s="5"/>
      <c r="VNC29" s="5"/>
      <c r="VND29" s="5"/>
      <c r="VNE29" s="5"/>
      <c r="VNF29" s="5"/>
      <c r="VNG29" s="5"/>
      <c r="VNH29" s="5"/>
      <c r="VNI29" s="5"/>
      <c r="VNJ29" s="5"/>
      <c r="VNK29" s="5"/>
      <c r="VNL29" s="5"/>
      <c r="VNM29" s="5"/>
      <c r="VNN29" s="5"/>
      <c r="VNO29" s="5"/>
      <c r="VNP29" s="5"/>
      <c r="VNQ29" s="5"/>
      <c r="VNR29" s="5"/>
      <c r="VNS29" s="5"/>
      <c r="VNT29" s="5"/>
      <c r="VNU29" s="5"/>
      <c r="VNV29" s="5"/>
      <c r="VNW29" s="5"/>
      <c r="VNX29" s="5"/>
      <c r="VNY29" s="5"/>
      <c r="VNZ29" s="5"/>
      <c r="VOA29" s="5"/>
      <c r="VOB29" s="5"/>
      <c r="VOC29" s="5"/>
      <c r="VOD29" s="5"/>
      <c r="VOE29" s="5"/>
      <c r="VOF29" s="5"/>
      <c r="VOG29" s="5"/>
      <c r="VOH29" s="5"/>
      <c r="VOI29" s="5"/>
      <c r="VOJ29" s="5"/>
      <c r="VOK29" s="5"/>
      <c r="VOL29" s="5"/>
      <c r="VOM29" s="5"/>
      <c r="VON29" s="5"/>
      <c r="VOO29" s="5"/>
      <c r="VOP29" s="5"/>
      <c r="VOQ29" s="5"/>
      <c r="VOR29" s="5"/>
      <c r="VOS29" s="5"/>
      <c r="VOT29" s="5"/>
      <c r="VOU29" s="5"/>
      <c r="VOV29" s="5"/>
      <c r="VOW29" s="5"/>
      <c r="VOX29" s="5"/>
      <c r="VOY29" s="5"/>
      <c r="VOZ29" s="5"/>
      <c r="VPA29" s="5"/>
      <c r="VPB29" s="5"/>
      <c r="VPC29" s="5"/>
      <c r="VPD29" s="5"/>
      <c r="VPE29" s="5"/>
      <c r="VPF29" s="5"/>
      <c r="VPG29" s="5"/>
      <c r="VPH29" s="5"/>
      <c r="VPI29" s="5"/>
      <c r="VPJ29" s="5"/>
      <c r="VPK29" s="5"/>
      <c r="VPL29" s="5"/>
      <c r="VPM29" s="5"/>
      <c r="VPN29" s="5"/>
      <c r="VPO29" s="5"/>
      <c r="VPP29" s="5"/>
      <c r="VPQ29" s="5"/>
      <c r="VPR29" s="5"/>
      <c r="VPS29" s="5"/>
      <c r="VPT29" s="5"/>
      <c r="VPU29" s="5"/>
      <c r="VPV29" s="5"/>
      <c r="VPW29" s="5"/>
      <c r="VPX29" s="5"/>
      <c r="VPY29" s="5"/>
      <c r="VPZ29" s="5"/>
      <c r="VQA29" s="5"/>
      <c r="VQB29" s="5"/>
      <c r="VQC29" s="5"/>
      <c r="VQD29" s="5"/>
      <c r="VQE29" s="5"/>
      <c r="VQF29" s="5"/>
      <c r="VQG29" s="5"/>
      <c r="VQH29" s="5"/>
      <c r="VQI29" s="5"/>
      <c r="VQJ29" s="5"/>
      <c r="VQK29" s="5"/>
      <c r="VQL29" s="5"/>
      <c r="VQM29" s="5"/>
      <c r="VQN29" s="5"/>
      <c r="VQO29" s="5"/>
      <c r="VQP29" s="5"/>
      <c r="VQQ29" s="5"/>
      <c r="VQR29" s="5"/>
      <c r="VQS29" s="5"/>
      <c r="VQT29" s="5"/>
      <c r="VQU29" s="5"/>
      <c r="VQV29" s="5"/>
      <c r="VQW29" s="5"/>
      <c r="VQX29" s="5"/>
      <c r="VQY29" s="5"/>
      <c r="VQZ29" s="5"/>
      <c r="VRA29" s="5"/>
      <c r="VRB29" s="5"/>
      <c r="VRC29" s="5"/>
      <c r="VRD29" s="5"/>
      <c r="VRE29" s="5"/>
      <c r="VRF29" s="5"/>
      <c r="VRG29" s="5"/>
      <c r="VRH29" s="5"/>
      <c r="VRI29" s="5"/>
      <c r="VRJ29" s="5"/>
      <c r="VRK29" s="5"/>
      <c r="VRL29" s="5"/>
      <c r="VRM29" s="5"/>
      <c r="VRN29" s="5"/>
      <c r="VRO29" s="5"/>
      <c r="VRP29" s="5"/>
      <c r="VRQ29" s="5"/>
      <c r="VRR29" s="5"/>
      <c r="VRS29" s="5"/>
      <c r="VRT29" s="5"/>
      <c r="VRU29" s="5"/>
      <c r="VRV29" s="5"/>
      <c r="VRW29" s="5"/>
      <c r="VRX29" s="5"/>
      <c r="VRY29" s="5"/>
      <c r="VRZ29" s="5"/>
      <c r="VSA29" s="5"/>
      <c r="VSB29" s="5"/>
      <c r="VSC29" s="5"/>
      <c r="VSD29" s="5"/>
      <c r="VSE29" s="5"/>
      <c r="VSF29" s="5"/>
      <c r="VSG29" s="5"/>
      <c r="VSH29" s="5"/>
      <c r="VSI29" s="5"/>
      <c r="VSJ29" s="5"/>
      <c r="VSK29" s="5"/>
      <c r="VSL29" s="5"/>
      <c r="VSM29" s="5"/>
      <c r="VSN29" s="5"/>
      <c r="VSO29" s="5"/>
      <c r="VSP29" s="5"/>
      <c r="VSQ29" s="5"/>
      <c r="VSR29" s="5"/>
      <c r="VSS29" s="5"/>
      <c r="VST29" s="5"/>
      <c r="VSU29" s="5"/>
      <c r="VSV29" s="5"/>
      <c r="VSW29" s="5"/>
      <c r="VSX29" s="5"/>
      <c r="VSY29" s="5"/>
      <c r="VSZ29" s="5"/>
      <c r="VTA29" s="5"/>
      <c r="VTB29" s="5"/>
      <c r="VTC29" s="5"/>
      <c r="VTD29" s="5"/>
      <c r="VTE29" s="5"/>
      <c r="VTF29" s="5"/>
      <c r="VTG29" s="5"/>
      <c r="VTH29" s="5"/>
      <c r="VTI29" s="5"/>
      <c r="VTJ29" s="5"/>
      <c r="VTK29" s="5"/>
      <c r="VTL29" s="5"/>
      <c r="VTM29" s="5"/>
      <c r="VTN29" s="5"/>
      <c r="VTO29" s="5"/>
      <c r="VTP29" s="5"/>
      <c r="VTQ29" s="5"/>
      <c r="VTR29" s="5"/>
      <c r="VTS29" s="5"/>
      <c r="VTT29" s="5"/>
      <c r="VTU29" s="5"/>
      <c r="VTV29" s="5"/>
      <c r="VTW29" s="5"/>
      <c r="VTX29" s="5"/>
      <c r="VTY29" s="5"/>
      <c r="VTZ29" s="5"/>
      <c r="VUA29" s="5"/>
      <c r="VUB29" s="5"/>
      <c r="VUC29" s="5"/>
      <c r="VUD29" s="5"/>
      <c r="VUE29" s="5"/>
      <c r="VUF29" s="5"/>
      <c r="VUG29" s="5"/>
      <c r="VUH29" s="5"/>
      <c r="VUI29" s="5"/>
      <c r="VUJ29" s="5"/>
      <c r="VUK29" s="5"/>
      <c r="VUL29" s="5"/>
      <c r="VUM29" s="5"/>
      <c r="VUN29" s="5"/>
      <c r="VUO29" s="5"/>
      <c r="VUP29" s="5"/>
      <c r="VUQ29" s="5"/>
      <c r="VUR29" s="5"/>
      <c r="VUS29" s="5"/>
      <c r="VUT29" s="5"/>
      <c r="VUU29" s="5"/>
      <c r="VUV29" s="5"/>
      <c r="VUW29" s="5"/>
      <c r="VUX29" s="5"/>
      <c r="VUY29" s="5"/>
      <c r="VUZ29" s="5"/>
      <c r="VVA29" s="5"/>
      <c r="VVB29" s="5"/>
      <c r="VVC29" s="5"/>
      <c r="VVD29" s="5"/>
      <c r="VVE29" s="5"/>
      <c r="VVF29" s="5"/>
      <c r="VVG29" s="5"/>
      <c r="VVH29" s="5"/>
      <c r="VVI29" s="5"/>
      <c r="VVJ29" s="5"/>
      <c r="VVK29" s="5"/>
      <c r="VVL29" s="5"/>
      <c r="VVM29" s="5"/>
      <c r="VVN29" s="5"/>
      <c r="VVO29" s="5"/>
      <c r="VVP29" s="5"/>
      <c r="VVQ29" s="5"/>
      <c r="VVR29" s="5"/>
      <c r="VVS29" s="5"/>
      <c r="VVT29" s="5"/>
      <c r="VVU29" s="5"/>
      <c r="VVV29" s="5"/>
      <c r="VVW29" s="5"/>
      <c r="VVX29" s="5"/>
      <c r="VVY29" s="5"/>
      <c r="VVZ29" s="5"/>
      <c r="VWA29" s="5"/>
      <c r="VWB29" s="5"/>
      <c r="VWC29" s="5"/>
      <c r="VWD29" s="5"/>
      <c r="VWE29" s="5"/>
      <c r="VWF29" s="5"/>
      <c r="VWG29" s="5"/>
      <c r="VWH29" s="5"/>
      <c r="VWI29" s="5"/>
      <c r="VWJ29" s="5"/>
      <c r="VWK29" s="5"/>
      <c r="VWL29" s="5"/>
      <c r="VWM29" s="5"/>
      <c r="VWN29" s="5"/>
      <c r="VWO29" s="5"/>
      <c r="VWP29" s="5"/>
      <c r="VWQ29" s="5"/>
      <c r="VWR29" s="5"/>
      <c r="VWS29" s="5"/>
      <c r="VWT29" s="5"/>
      <c r="VWU29" s="5"/>
      <c r="VWV29" s="5"/>
      <c r="VWW29" s="5"/>
      <c r="VWX29" s="5"/>
      <c r="VWY29" s="5"/>
      <c r="VWZ29" s="5"/>
      <c r="VXA29" s="5"/>
      <c r="VXB29" s="5"/>
      <c r="VXC29" s="5"/>
      <c r="VXD29" s="5"/>
      <c r="VXE29" s="5"/>
      <c r="VXF29" s="5"/>
      <c r="VXG29" s="5"/>
      <c r="VXH29" s="5"/>
      <c r="VXI29" s="5"/>
      <c r="VXJ29" s="5"/>
      <c r="VXK29" s="5"/>
      <c r="VXL29" s="5"/>
      <c r="VXM29" s="5"/>
      <c r="VXN29" s="5"/>
      <c r="VXO29" s="5"/>
      <c r="VXP29" s="5"/>
      <c r="VXQ29" s="5"/>
      <c r="VXR29" s="5"/>
      <c r="VXS29" s="5"/>
      <c r="VXT29" s="5"/>
      <c r="VXU29" s="5"/>
      <c r="VXV29" s="5"/>
      <c r="VXW29" s="5"/>
      <c r="VXX29" s="5"/>
      <c r="VXY29" s="5"/>
      <c r="VXZ29" s="5"/>
      <c r="VYA29" s="5"/>
      <c r="VYB29" s="5"/>
      <c r="VYC29" s="5"/>
      <c r="VYD29" s="5"/>
      <c r="VYE29" s="5"/>
      <c r="VYF29" s="5"/>
      <c r="VYG29" s="5"/>
      <c r="VYH29" s="5"/>
      <c r="VYI29" s="5"/>
      <c r="VYJ29" s="5"/>
      <c r="VYK29" s="5"/>
      <c r="VYL29" s="5"/>
      <c r="VYM29" s="5"/>
      <c r="VYN29" s="5"/>
      <c r="VYO29" s="5"/>
      <c r="VYP29" s="5"/>
      <c r="VYQ29" s="5"/>
      <c r="VYR29" s="5"/>
      <c r="VYS29" s="5"/>
      <c r="VYT29" s="5"/>
      <c r="VYU29" s="5"/>
      <c r="VYV29" s="5"/>
      <c r="VYW29" s="5"/>
      <c r="VYX29" s="5"/>
      <c r="VYY29" s="5"/>
      <c r="VYZ29" s="5"/>
      <c r="VZA29" s="5"/>
      <c r="VZB29" s="5"/>
      <c r="VZC29" s="5"/>
      <c r="VZD29" s="5"/>
      <c r="VZE29" s="5"/>
      <c r="VZF29" s="5"/>
      <c r="VZG29" s="5"/>
      <c r="VZH29" s="5"/>
      <c r="VZI29" s="5"/>
      <c r="VZJ29" s="5"/>
      <c r="VZK29" s="5"/>
      <c r="VZL29" s="5"/>
      <c r="VZM29" s="5"/>
      <c r="VZN29" s="5"/>
      <c r="VZO29" s="5"/>
      <c r="VZP29" s="5"/>
      <c r="VZQ29" s="5"/>
      <c r="VZR29" s="5"/>
      <c r="VZS29" s="5"/>
      <c r="VZT29" s="5"/>
      <c r="VZU29" s="5"/>
      <c r="VZV29" s="5"/>
      <c r="VZW29" s="5"/>
      <c r="VZX29" s="5"/>
      <c r="VZY29" s="5"/>
      <c r="VZZ29" s="5"/>
      <c r="WAA29" s="5"/>
      <c r="WAB29" s="5"/>
      <c r="WAC29" s="5"/>
      <c r="WAD29" s="5"/>
      <c r="WAE29" s="5"/>
      <c r="WAF29" s="5"/>
      <c r="WAG29" s="5"/>
      <c r="WAH29" s="5"/>
      <c r="WAI29" s="5"/>
      <c r="WAJ29" s="5"/>
      <c r="WAK29" s="5"/>
      <c r="WAL29" s="5"/>
      <c r="WAM29" s="5"/>
      <c r="WAN29" s="5"/>
      <c r="WAO29" s="5"/>
      <c r="WAP29" s="5"/>
      <c r="WAQ29" s="5"/>
      <c r="WAR29" s="5"/>
      <c r="WAS29" s="5"/>
      <c r="WAT29" s="5"/>
      <c r="WAU29" s="5"/>
      <c r="WAV29" s="5"/>
      <c r="WAW29" s="5"/>
      <c r="WAX29" s="5"/>
      <c r="WAY29" s="5"/>
      <c r="WAZ29" s="5"/>
      <c r="WBA29" s="5"/>
      <c r="WBB29" s="5"/>
      <c r="WBC29" s="5"/>
      <c r="WBD29" s="5"/>
      <c r="WBE29" s="5"/>
      <c r="WBF29" s="5"/>
      <c r="WBG29" s="5"/>
      <c r="WBH29" s="5"/>
      <c r="WBI29" s="5"/>
      <c r="WBJ29" s="5"/>
      <c r="WBK29" s="5"/>
      <c r="WBL29" s="5"/>
      <c r="WBM29" s="5"/>
      <c r="WBN29" s="5"/>
      <c r="WBO29" s="5"/>
      <c r="WBP29" s="5"/>
      <c r="WBQ29" s="5"/>
      <c r="WBR29" s="5"/>
      <c r="WBS29" s="5"/>
      <c r="WBT29" s="5"/>
      <c r="WBU29" s="5"/>
      <c r="WBV29" s="5"/>
      <c r="WBW29" s="5"/>
      <c r="WBX29" s="5"/>
      <c r="WBY29" s="5"/>
      <c r="WBZ29" s="5"/>
      <c r="WCA29" s="5"/>
      <c r="WCB29" s="5"/>
      <c r="WCC29" s="5"/>
      <c r="WCD29" s="5"/>
      <c r="WCE29" s="5"/>
      <c r="WCF29" s="5"/>
      <c r="WCG29" s="5"/>
      <c r="WCH29" s="5"/>
      <c r="WCI29" s="5"/>
      <c r="WCJ29" s="5"/>
      <c r="WCK29" s="5"/>
      <c r="WCL29" s="5"/>
      <c r="WCM29" s="5"/>
      <c r="WCN29" s="5"/>
      <c r="WCO29" s="5"/>
      <c r="WCP29" s="5"/>
      <c r="WCQ29" s="5"/>
      <c r="WCR29" s="5"/>
      <c r="WCS29" s="5"/>
      <c r="WCT29" s="5"/>
      <c r="WCU29" s="5"/>
      <c r="WCV29" s="5"/>
      <c r="WCW29" s="5"/>
      <c r="WCX29" s="5"/>
      <c r="WCY29" s="5"/>
      <c r="WCZ29" s="5"/>
      <c r="WDA29" s="5"/>
      <c r="WDB29" s="5"/>
      <c r="WDC29" s="5"/>
      <c r="WDD29" s="5"/>
      <c r="WDE29" s="5"/>
      <c r="WDF29" s="5"/>
      <c r="WDG29" s="5"/>
      <c r="WDH29" s="5"/>
      <c r="WDI29" s="5"/>
      <c r="WDJ29" s="5"/>
      <c r="WDK29" s="5"/>
      <c r="WDL29" s="5"/>
      <c r="WDM29" s="5"/>
      <c r="WDN29" s="5"/>
      <c r="WDO29" s="5"/>
      <c r="WDP29" s="5"/>
      <c r="WDQ29" s="5"/>
      <c r="WDR29" s="5"/>
      <c r="WDS29" s="5"/>
      <c r="WDT29" s="5"/>
      <c r="WDU29" s="5"/>
      <c r="WDV29" s="5"/>
      <c r="WDW29" s="5"/>
      <c r="WDX29" s="5"/>
      <c r="WDY29" s="5"/>
      <c r="WDZ29" s="5"/>
      <c r="WEA29" s="5"/>
      <c r="WEB29" s="5"/>
      <c r="WEC29" s="5"/>
      <c r="WED29" s="5"/>
      <c r="WEE29" s="5"/>
      <c r="WEF29" s="5"/>
      <c r="WEG29" s="5"/>
      <c r="WEH29" s="5"/>
      <c r="WEI29" s="5"/>
      <c r="WEJ29" s="5"/>
      <c r="WEK29" s="5"/>
      <c r="WEL29" s="5"/>
      <c r="WEM29" s="5"/>
      <c r="WEN29" s="5"/>
      <c r="WEO29" s="5"/>
      <c r="WEP29" s="5"/>
      <c r="WEQ29" s="5"/>
      <c r="WER29" s="5"/>
      <c r="WES29" s="5"/>
      <c r="WET29" s="5"/>
      <c r="WEU29" s="5"/>
      <c r="WEV29" s="5"/>
      <c r="WEW29" s="5"/>
      <c r="WEX29" s="5"/>
      <c r="WEY29" s="5"/>
      <c r="WEZ29" s="5"/>
      <c r="WFA29" s="5"/>
      <c r="WFB29" s="5"/>
      <c r="WFC29" s="5"/>
      <c r="WFD29" s="5"/>
      <c r="WFE29" s="5"/>
      <c r="WFF29" s="5"/>
      <c r="WFG29" s="5"/>
      <c r="WFH29" s="5"/>
      <c r="WFI29" s="5"/>
      <c r="WFJ29" s="5"/>
      <c r="WFK29" s="5"/>
      <c r="WFL29" s="5"/>
      <c r="WFM29" s="5"/>
      <c r="WFN29" s="5"/>
      <c r="WFO29" s="5"/>
      <c r="WFP29" s="5"/>
      <c r="WFQ29" s="5"/>
      <c r="WFR29" s="5"/>
      <c r="WFS29" s="5"/>
      <c r="WFT29" s="5"/>
      <c r="WFU29" s="5"/>
      <c r="WFV29" s="5"/>
      <c r="WFW29" s="5"/>
      <c r="WFX29" s="5"/>
      <c r="WFY29" s="5"/>
      <c r="WFZ29" s="5"/>
      <c r="WGA29" s="5"/>
      <c r="WGB29" s="5"/>
      <c r="WGC29" s="5"/>
      <c r="WGD29" s="5"/>
      <c r="WGE29" s="5"/>
      <c r="WGF29" s="5"/>
      <c r="WGG29" s="5"/>
      <c r="WGH29" s="5"/>
      <c r="WGI29" s="5"/>
      <c r="WGJ29" s="5"/>
      <c r="WGK29" s="5"/>
      <c r="WGL29" s="5"/>
      <c r="WGM29" s="5"/>
      <c r="WGN29" s="5"/>
      <c r="WGO29" s="5"/>
      <c r="WGP29" s="5"/>
      <c r="WGQ29" s="5"/>
      <c r="WGR29" s="5"/>
      <c r="WGS29" s="5"/>
      <c r="WGT29" s="5"/>
      <c r="WGU29" s="5"/>
      <c r="WGV29" s="5"/>
      <c r="WGW29" s="5"/>
      <c r="WGX29" s="5"/>
      <c r="WGY29" s="5"/>
      <c r="WGZ29" s="5"/>
      <c r="WHA29" s="5"/>
      <c r="WHB29" s="5"/>
      <c r="WHC29" s="5"/>
      <c r="WHD29" s="5"/>
      <c r="WHE29" s="5"/>
      <c r="WHF29" s="5"/>
      <c r="WHG29" s="5"/>
      <c r="WHH29" s="5"/>
      <c r="WHI29" s="5"/>
      <c r="WHJ29" s="5"/>
      <c r="WHK29" s="5"/>
      <c r="WHL29" s="5"/>
      <c r="WHM29" s="5"/>
      <c r="WHN29" s="5"/>
      <c r="WHO29" s="5"/>
      <c r="WHP29" s="5"/>
      <c r="WHQ29" s="5"/>
      <c r="WHR29" s="5"/>
      <c r="WHS29" s="5"/>
      <c r="WHT29" s="5"/>
      <c r="WHU29" s="5"/>
      <c r="WHV29" s="5"/>
      <c r="WHW29" s="5"/>
      <c r="WHX29" s="5"/>
      <c r="WHY29" s="5"/>
      <c r="WHZ29" s="5"/>
      <c r="WIA29" s="5"/>
      <c r="WIB29" s="5"/>
      <c r="WIC29" s="5"/>
      <c r="WID29" s="5"/>
      <c r="WIE29" s="5"/>
      <c r="WIF29" s="5"/>
      <c r="WIG29" s="5"/>
      <c r="WIH29" s="5"/>
      <c r="WII29" s="5"/>
      <c r="WIJ29" s="5"/>
      <c r="WIK29" s="5"/>
      <c r="WIL29" s="5"/>
      <c r="WIM29" s="5"/>
      <c r="WIN29" s="5"/>
      <c r="WIO29" s="5"/>
      <c r="WIP29" s="5"/>
      <c r="WIQ29" s="5"/>
      <c r="WIR29" s="5"/>
      <c r="WIS29" s="5"/>
      <c r="WIT29" s="5"/>
      <c r="WIU29" s="5"/>
      <c r="WIV29" s="5"/>
      <c r="WIW29" s="5"/>
      <c r="WIX29" s="5"/>
      <c r="WIY29" s="5"/>
      <c r="WIZ29" s="5"/>
      <c r="WJA29" s="5"/>
      <c r="WJB29" s="5"/>
      <c r="WJC29" s="5"/>
      <c r="WJD29" s="5"/>
      <c r="WJE29" s="5"/>
      <c r="WJF29" s="5"/>
      <c r="WJG29" s="5"/>
      <c r="WJH29" s="5"/>
      <c r="WJI29" s="5"/>
      <c r="WJJ29" s="5"/>
      <c r="WJK29" s="5"/>
      <c r="WJL29" s="5"/>
      <c r="WJM29" s="5"/>
      <c r="WJN29" s="5"/>
      <c r="WJO29" s="5"/>
      <c r="WJP29" s="5"/>
      <c r="WJQ29" s="5"/>
      <c r="WJR29" s="5"/>
      <c r="WJS29" s="5"/>
      <c r="WJT29" s="5"/>
      <c r="WJU29" s="5"/>
      <c r="WJV29" s="5"/>
      <c r="WJW29" s="5"/>
      <c r="WJX29" s="5"/>
      <c r="WJY29" s="5"/>
      <c r="WJZ29" s="5"/>
      <c r="WKA29" s="5"/>
      <c r="WKB29" s="5"/>
      <c r="WKC29" s="5"/>
      <c r="WKD29" s="5"/>
      <c r="WKE29" s="5"/>
      <c r="WKF29" s="5"/>
      <c r="WKG29" s="5"/>
      <c r="WKH29" s="5"/>
      <c r="WKI29" s="5"/>
      <c r="WKJ29" s="5"/>
      <c r="WKK29" s="5"/>
      <c r="WKL29" s="5"/>
      <c r="WKM29" s="5"/>
      <c r="WKN29" s="5"/>
      <c r="WKO29" s="5"/>
      <c r="WKP29" s="5"/>
      <c r="WKQ29" s="5"/>
      <c r="WKR29" s="5"/>
      <c r="WKS29" s="5"/>
      <c r="WKT29" s="5"/>
      <c r="WKU29" s="5"/>
      <c r="WKV29" s="5"/>
      <c r="WKW29" s="5"/>
      <c r="WKX29" s="5"/>
      <c r="WKY29" s="5"/>
      <c r="WKZ29" s="5"/>
      <c r="WLA29" s="5"/>
      <c r="WLB29" s="5"/>
      <c r="WLC29" s="5"/>
      <c r="WLD29" s="5"/>
      <c r="WLE29" s="5"/>
      <c r="WLF29" s="5"/>
      <c r="WLG29" s="5"/>
      <c r="WLH29" s="5"/>
      <c r="WLI29" s="5"/>
      <c r="WLJ29" s="5"/>
      <c r="WLK29" s="5"/>
      <c r="WLL29" s="5"/>
      <c r="WLM29" s="5"/>
      <c r="WLN29" s="5"/>
      <c r="WLO29" s="5"/>
      <c r="WLP29" s="5"/>
      <c r="WLQ29" s="5"/>
      <c r="WLR29" s="5"/>
      <c r="WLS29" s="5"/>
      <c r="WLT29" s="5"/>
      <c r="WLU29" s="5"/>
      <c r="WLV29" s="5"/>
      <c r="WLW29" s="5"/>
      <c r="WLX29" s="5"/>
      <c r="WLY29" s="5"/>
      <c r="WLZ29" s="5"/>
      <c r="WMA29" s="5"/>
      <c r="WMB29" s="5"/>
      <c r="WMC29" s="5"/>
      <c r="WMD29" s="5"/>
      <c r="WME29" s="5"/>
      <c r="WMF29" s="5"/>
      <c r="WMG29" s="5"/>
      <c r="WMH29" s="5"/>
      <c r="WMI29" s="5"/>
      <c r="WMJ29" s="5"/>
      <c r="WMK29" s="5"/>
      <c r="WML29" s="5"/>
      <c r="WMM29" s="5"/>
      <c r="WMN29" s="5"/>
      <c r="WMO29" s="5"/>
      <c r="WMP29" s="5"/>
      <c r="WMQ29" s="5"/>
      <c r="WMR29" s="5"/>
      <c r="WMS29" s="5"/>
      <c r="WMT29" s="5"/>
      <c r="WMU29" s="5"/>
      <c r="WMV29" s="5"/>
      <c r="WMW29" s="5"/>
      <c r="WMX29" s="5"/>
      <c r="WMY29" s="5"/>
      <c r="WMZ29" s="5"/>
      <c r="WNA29" s="5"/>
      <c r="WNB29" s="5"/>
      <c r="WNC29" s="5"/>
      <c r="WND29" s="5"/>
      <c r="WNE29" s="5"/>
      <c r="WNF29" s="5"/>
      <c r="WNG29" s="5"/>
      <c r="WNH29" s="5"/>
      <c r="WNI29" s="5"/>
      <c r="WNJ29" s="5"/>
      <c r="WNK29" s="5"/>
      <c r="WNL29" s="5"/>
      <c r="WNM29" s="5"/>
      <c r="WNN29" s="5"/>
      <c r="WNO29" s="5"/>
      <c r="WNP29" s="5"/>
      <c r="WNQ29" s="5"/>
      <c r="WNR29" s="5"/>
      <c r="WNS29" s="5"/>
      <c r="WNT29" s="5"/>
      <c r="WNU29" s="5"/>
      <c r="WNV29" s="5"/>
      <c r="WNW29" s="5"/>
      <c r="WNX29" s="5"/>
      <c r="WNY29" s="5"/>
      <c r="WNZ29" s="5"/>
      <c r="WOA29" s="5"/>
      <c r="WOB29" s="5"/>
      <c r="WOC29" s="5"/>
      <c r="WOD29" s="5"/>
      <c r="WOE29" s="5"/>
      <c r="WOF29" s="5"/>
      <c r="WOG29" s="5"/>
      <c r="WOH29" s="5"/>
      <c r="WOI29" s="5"/>
      <c r="WOJ29" s="5"/>
      <c r="WOK29" s="5"/>
      <c r="WOL29" s="5"/>
      <c r="WOM29" s="5"/>
      <c r="WON29" s="5"/>
      <c r="WOO29" s="5"/>
      <c r="WOP29" s="5"/>
      <c r="WOQ29" s="5"/>
      <c r="WOR29" s="5"/>
      <c r="WOS29" s="5"/>
      <c r="WOT29" s="5"/>
      <c r="WOU29" s="5"/>
      <c r="WOV29" s="5"/>
      <c r="WOW29" s="5"/>
      <c r="WOX29" s="5"/>
      <c r="WOY29" s="5"/>
      <c r="WOZ29" s="5"/>
      <c r="WPA29" s="5"/>
      <c r="WPB29" s="5"/>
      <c r="WPC29" s="5"/>
      <c r="WPD29" s="5"/>
      <c r="WPE29" s="5"/>
      <c r="WPF29" s="5"/>
      <c r="WPG29" s="5"/>
      <c r="WPH29" s="5"/>
      <c r="WPI29" s="5"/>
      <c r="WPJ29" s="5"/>
      <c r="WPK29" s="5"/>
      <c r="WPL29" s="5"/>
      <c r="WPM29" s="5"/>
      <c r="WPN29" s="5"/>
      <c r="WPO29" s="5"/>
      <c r="WPP29" s="5"/>
      <c r="WPQ29" s="5"/>
      <c r="WPR29" s="5"/>
      <c r="WPS29" s="5"/>
      <c r="WPT29" s="5"/>
      <c r="WPU29" s="5"/>
      <c r="WPV29" s="5"/>
      <c r="WPW29" s="5"/>
      <c r="WPX29" s="5"/>
      <c r="WPY29" s="5"/>
      <c r="WPZ29" s="5"/>
      <c r="WQA29" s="5"/>
      <c r="WQB29" s="5"/>
      <c r="WQC29" s="5"/>
      <c r="WQD29" s="5"/>
      <c r="WQE29" s="5"/>
      <c r="WQF29" s="5"/>
      <c r="WQG29" s="5"/>
      <c r="WQH29" s="5"/>
      <c r="WQI29" s="5"/>
      <c r="WQJ29" s="5"/>
      <c r="WQK29" s="5"/>
      <c r="WQL29" s="5"/>
      <c r="WQM29" s="5"/>
      <c r="WQN29" s="5"/>
      <c r="WQO29" s="5"/>
      <c r="WQP29" s="5"/>
      <c r="WQQ29" s="5"/>
      <c r="WQR29" s="5"/>
      <c r="WQS29" s="5"/>
      <c r="WQT29" s="5"/>
      <c r="WQU29" s="5"/>
      <c r="WQV29" s="5"/>
      <c r="WQW29" s="5"/>
      <c r="WQX29" s="5"/>
      <c r="WQY29" s="5"/>
      <c r="WQZ29" s="5"/>
      <c r="WRA29" s="5"/>
      <c r="WRB29" s="5"/>
      <c r="WRC29" s="5"/>
      <c r="WRD29" s="5"/>
      <c r="WRE29" s="5"/>
      <c r="WRF29" s="5"/>
      <c r="WRG29" s="5"/>
      <c r="WRH29" s="5"/>
      <c r="WRI29" s="5"/>
      <c r="WRJ29" s="5"/>
      <c r="WRK29" s="5"/>
      <c r="WRL29" s="5"/>
      <c r="WRM29" s="5"/>
      <c r="WRN29" s="5"/>
      <c r="WRO29" s="5"/>
      <c r="WRP29" s="5"/>
      <c r="WRQ29" s="5"/>
      <c r="WRR29" s="5"/>
      <c r="WRS29" s="5"/>
      <c r="WRT29" s="5"/>
      <c r="WRU29" s="5"/>
      <c r="WRV29" s="5"/>
      <c r="WRW29" s="5"/>
      <c r="WRX29" s="5"/>
      <c r="WRY29" s="5"/>
      <c r="WRZ29" s="5"/>
      <c r="WSA29" s="5"/>
      <c r="WSB29" s="5"/>
      <c r="WSC29" s="5"/>
      <c r="WSD29" s="5"/>
      <c r="WSE29" s="5"/>
      <c r="WSF29" s="5"/>
      <c r="WSG29" s="5"/>
      <c r="WSH29" s="5"/>
      <c r="WSI29" s="5"/>
      <c r="WSJ29" s="5"/>
      <c r="WSK29" s="5"/>
      <c r="WSL29" s="5"/>
      <c r="WSM29" s="5"/>
      <c r="WSN29" s="5"/>
      <c r="WSO29" s="5"/>
      <c r="WSP29" s="5"/>
      <c r="WSQ29" s="5"/>
      <c r="WSR29" s="5"/>
      <c r="WSS29" s="5"/>
      <c r="WST29" s="5"/>
      <c r="WSU29" s="5"/>
      <c r="WSV29" s="5"/>
      <c r="WSW29" s="5"/>
      <c r="WSX29" s="5"/>
      <c r="WSY29" s="5"/>
      <c r="WSZ29" s="5"/>
      <c r="WTA29" s="5"/>
      <c r="WTB29" s="5"/>
      <c r="WTC29" s="5"/>
      <c r="WTD29" s="5"/>
      <c r="WTE29" s="5"/>
      <c r="WTF29" s="5"/>
      <c r="WTG29" s="5"/>
      <c r="WTH29" s="5"/>
      <c r="WTI29" s="5"/>
      <c r="WTJ29" s="5"/>
      <c r="WTK29" s="5"/>
      <c r="WTL29" s="5"/>
      <c r="WTM29" s="5"/>
      <c r="WTN29" s="5"/>
      <c r="WTO29" s="5"/>
      <c r="WTP29" s="5"/>
      <c r="WTQ29" s="5"/>
      <c r="WTR29" s="5"/>
      <c r="WTS29" s="5"/>
      <c r="WTT29" s="5"/>
      <c r="WTU29" s="5"/>
      <c r="WTV29" s="5"/>
      <c r="WTW29" s="5"/>
      <c r="WTX29" s="5"/>
      <c r="WTY29" s="5"/>
      <c r="WTZ29" s="5"/>
      <c r="WUA29" s="5"/>
      <c r="WUB29" s="5"/>
      <c r="WUC29" s="5"/>
      <c r="WUD29" s="5"/>
      <c r="WUE29" s="5"/>
      <c r="WUF29" s="5"/>
      <c r="WUG29" s="5"/>
      <c r="WUH29" s="5"/>
      <c r="WUI29" s="5"/>
      <c r="WUJ29" s="5"/>
      <c r="WUK29" s="5"/>
      <c r="WUL29" s="5"/>
      <c r="WUM29" s="5"/>
      <c r="WUN29" s="5"/>
      <c r="WUO29" s="5"/>
      <c r="WUP29" s="5"/>
      <c r="WUQ29" s="5"/>
      <c r="WUR29" s="5"/>
      <c r="WUS29" s="5"/>
      <c r="WUT29" s="5"/>
      <c r="WUU29" s="5"/>
      <c r="WUV29" s="5"/>
      <c r="WUW29" s="5"/>
      <c r="WUX29" s="5"/>
      <c r="WUY29" s="5"/>
      <c r="WUZ29" s="5"/>
      <c r="WVA29" s="5"/>
      <c r="WVB29" s="5"/>
      <c r="WVC29" s="5"/>
      <c r="WVD29" s="5"/>
      <c r="WVE29" s="5"/>
      <c r="WVF29" s="5"/>
      <c r="WVG29" s="5"/>
      <c r="WVH29" s="5"/>
      <c r="WVI29" s="5"/>
      <c r="WVJ29" s="5"/>
      <c r="WVK29" s="5"/>
      <c r="WVL29" s="5"/>
      <c r="WVM29" s="5"/>
      <c r="WVN29" s="5"/>
      <c r="WVO29" s="5"/>
      <c r="WVP29" s="5"/>
      <c r="WVQ29" s="5"/>
      <c r="WVR29" s="5"/>
      <c r="WVS29" s="5"/>
      <c r="WVT29" s="5"/>
      <c r="WVU29" s="5"/>
      <c r="WVV29" s="5"/>
      <c r="WVW29" s="5"/>
      <c r="WVX29" s="5"/>
      <c r="WVY29" s="5"/>
      <c r="WVZ29" s="5"/>
      <c r="WWA29" s="5"/>
      <c r="WWB29" s="5"/>
      <c r="WWC29" s="5"/>
      <c r="WWD29" s="5"/>
      <c r="WWE29" s="5"/>
      <c r="WWF29" s="5"/>
      <c r="WWG29" s="5"/>
      <c r="WWH29" s="5"/>
      <c r="WWI29" s="5"/>
      <c r="WWJ29" s="5"/>
      <c r="WWK29" s="5"/>
      <c r="WWL29" s="5"/>
      <c r="WWM29" s="5"/>
      <c r="WWN29" s="5"/>
      <c r="WWO29" s="5"/>
      <c r="WWP29" s="5"/>
      <c r="WWQ29" s="5"/>
      <c r="WWR29" s="5"/>
      <c r="WWS29" s="5"/>
      <c r="WWT29" s="5"/>
      <c r="WWU29" s="5"/>
      <c r="WWV29" s="5"/>
      <c r="WWW29" s="5"/>
      <c r="WWX29" s="5"/>
      <c r="WWY29" s="5"/>
      <c r="WWZ29" s="5"/>
      <c r="WXA29" s="5"/>
      <c r="WXB29" s="5"/>
      <c r="WXC29" s="5"/>
      <c r="WXD29" s="5"/>
      <c r="WXE29" s="5"/>
      <c r="WXF29" s="5"/>
      <c r="WXG29" s="5"/>
      <c r="WXH29" s="5"/>
      <c r="WXI29" s="5"/>
      <c r="WXJ29" s="5"/>
      <c r="WXK29" s="5"/>
      <c r="WXL29" s="5"/>
      <c r="WXM29" s="5"/>
      <c r="WXN29" s="5"/>
      <c r="WXO29" s="5"/>
      <c r="WXP29" s="5"/>
      <c r="WXQ29" s="5"/>
      <c r="WXR29" s="5"/>
      <c r="WXS29" s="5"/>
      <c r="WXT29" s="5"/>
      <c r="WXU29" s="5"/>
      <c r="WXV29" s="5"/>
      <c r="WXW29" s="5"/>
      <c r="WXX29" s="5"/>
      <c r="WXY29" s="5"/>
      <c r="WXZ29" s="5"/>
      <c r="WYA29" s="5"/>
      <c r="WYB29" s="5"/>
      <c r="WYC29" s="5"/>
      <c r="WYD29" s="5"/>
      <c r="WYE29" s="5"/>
      <c r="WYF29" s="5"/>
      <c r="WYG29" s="5"/>
      <c r="WYH29" s="5"/>
      <c r="WYI29" s="5"/>
      <c r="WYJ29" s="5"/>
      <c r="WYK29" s="5"/>
      <c r="WYL29" s="5"/>
      <c r="WYM29" s="5"/>
      <c r="WYN29" s="5"/>
      <c r="WYO29" s="5"/>
      <c r="WYP29" s="5"/>
      <c r="WYQ29" s="5"/>
      <c r="WYR29" s="5"/>
      <c r="WYS29" s="5"/>
      <c r="WYT29" s="5"/>
      <c r="WYU29" s="5"/>
      <c r="WYV29" s="5"/>
      <c r="WYW29" s="5"/>
      <c r="WYX29" s="5"/>
      <c r="WYY29" s="5"/>
      <c r="WYZ29" s="5"/>
      <c r="WZA29" s="5"/>
      <c r="WZB29" s="5"/>
      <c r="WZC29" s="5"/>
      <c r="WZD29" s="5"/>
      <c r="WZE29" s="5"/>
      <c r="WZF29" s="5"/>
      <c r="WZG29" s="5"/>
      <c r="WZH29" s="5"/>
      <c r="WZI29" s="5"/>
      <c r="WZJ29" s="5"/>
      <c r="WZK29" s="5"/>
      <c r="WZL29" s="5"/>
      <c r="WZM29" s="5"/>
      <c r="WZN29" s="5"/>
      <c r="WZO29" s="5"/>
      <c r="WZP29" s="5"/>
      <c r="WZQ29" s="5"/>
      <c r="WZR29" s="5"/>
      <c r="WZS29" s="5"/>
      <c r="WZT29" s="5"/>
      <c r="WZU29" s="5"/>
      <c r="WZV29" s="5"/>
      <c r="WZW29" s="5"/>
      <c r="WZX29" s="5"/>
      <c r="WZY29" s="5"/>
      <c r="WZZ29" s="5"/>
      <c r="XAA29" s="5"/>
      <c r="XAB29" s="5"/>
      <c r="XAC29" s="5"/>
      <c r="XAD29" s="5"/>
      <c r="XAE29" s="5"/>
      <c r="XAF29" s="5"/>
      <c r="XAG29" s="5"/>
      <c r="XAH29" s="5"/>
      <c r="XAI29" s="5"/>
      <c r="XAJ29" s="5"/>
      <c r="XAK29" s="5"/>
      <c r="XAL29" s="5"/>
      <c r="XAM29" s="5"/>
      <c r="XAN29" s="5"/>
      <c r="XAO29" s="5"/>
      <c r="XAP29" s="5"/>
      <c r="XAQ29" s="5"/>
      <c r="XAR29" s="5"/>
      <c r="XAS29" s="5"/>
      <c r="XAT29" s="5"/>
      <c r="XAU29" s="5"/>
      <c r="XAV29" s="5"/>
      <c r="XAW29" s="5"/>
      <c r="XAX29" s="5"/>
      <c r="XAY29" s="5"/>
      <c r="XAZ29" s="5"/>
      <c r="XBA29" s="5"/>
      <c r="XBB29" s="5"/>
      <c r="XBC29" s="5"/>
      <c r="XBD29" s="5"/>
      <c r="XBE29" s="5"/>
      <c r="XBF29" s="5"/>
      <c r="XBG29" s="5"/>
      <c r="XBH29" s="5"/>
      <c r="XBI29" s="5"/>
      <c r="XBJ29" s="5"/>
      <c r="XBK29" s="5"/>
      <c r="XBL29" s="5"/>
      <c r="XBM29" s="5"/>
      <c r="XBN29" s="5"/>
      <c r="XBO29" s="5"/>
      <c r="XBP29" s="5"/>
      <c r="XBQ29" s="5"/>
      <c r="XBR29" s="5"/>
      <c r="XBS29" s="5"/>
      <c r="XBT29" s="5"/>
      <c r="XBU29" s="5"/>
      <c r="XBV29" s="5"/>
      <c r="XBW29" s="5"/>
      <c r="XBX29" s="5"/>
      <c r="XBY29" s="5"/>
      <c r="XBZ29" s="5"/>
      <c r="XCA29" s="5"/>
      <c r="XCB29" s="5"/>
      <c r="XCC29" s="5"/>
      <c r="XCD29" s="5"/>
      <c r="XCE29" s="5"/>
      <c r="XCF29" s="5"/>
      <c r="XCG29" s="5"/>
      <c r="XCH29" s="5"/>
      <c r="XCI29" s="5"/>
      <c r="XCJ29" s="5"/>
      <c r="XCK29" s="5"/>
      <c r="XCL29" s="5"/>
      <c r="XCM29" s="5"/>
      <c r="XCN29" s="5"/>
      <c r="XCO29" s="5"/>
      <c r="XCP29" s="5"/>
      <c r="XCQ29" s="5"/>
      <c r="XCR29" s="5"/>
      <c r="XCS29" s="5"/>
      <c r="XCT29" s="5"/>
      <c r="XCU29" s="5"/>
      <c r="XCV29" s="5"/>
      <c r="XCW29" s="5"/>
      <c r="XCX29" s="5"/>
      <c r="XCY29" s="5"/>
      <c r="XCZ29" s="5"/>
      <c r="XDA29" s="5"/>
      <c r="XDB29" s="5"/>
      <c r="XDC29" s="5"/>
      <c r="XDD29" s="5"/>
      <c r="XDE29" s="5"/>
      <c r="XDF29" s="5"/>
      <c r="XDG29" s="5"/>
      <c r="XDH29" s="5"/>
      <c r="XDI29" s="5"/>
      <c r="XDJ29" s="5"/>
      <c r="XDK29" s="5"/>
      <c r="XDL29" s="5"/>
      <c r="XDM29" s="5"/>
      <c r="XDN29" s="5"/>
      <c r="XDO29" s="5"/>
      <c r="XDP29" s="5"/>
      <c r="XDQ29" s="5"/>
      <c r="XDR29" s="5"/>
      <c r="XDS29" s="5"/>
      <c r="XDT29" s="5"/>
      <c r="XDU29" s="5"/>
      <c r="XDV29" s="5"/>
      <c r="XDW29" s="5"/>
      <c r="XDX29" s="5"/>
      <c r="XDY29" s="5"/>
      <c r="XDZ29" s="5"/>
      <c r="XEA29" s="5"/>
      <c r="XEB29" s="5"/>
      <c r="XEC29" s="5"/>
      <c r="XED29" s="5"/>
      <c r="XEE29" s="5"/>
      <c r="XEF29" s="5"/>
      <c r="XEG29" s="5"/>
      <c r="XEH29" s="5"/>
      <c r="XEI29" s="5"/>
      <c r="XEJ29" s="5"/>
      <c r="XEK29" s="5"/>
      <c r="XEL29" s="5"/>
      <c r="XEM29" s="5"/>
      <c r="XEN29" s="5"/>
      <c r="XEO29" s="5"/>
      <c r="XEP29" s="5"/>
      <c r="XEQ29" s="5"/>
      <c r="XER29" s="5"/>
    </row>
    <row r="30" s="5" customFormat="1" ht="28.9" customHeight="1" spans="1:18">
      <c r="A30" s="34">
        <v>1</v>
      </c>
      <c r="B30" s="53" t="s">
        <v>56</v>
      </c>
      <c r="C30" s="42" t="s">
        <v>57</v>
      </c>
      <c r="D30" s="42"/>
      <c r="E30" s="70"/>
      <c r="F30" s="71"/>
      <c r="G30" s="72"/>
      <c r="H30" s="46">
        <v>350000000</v>
      </c>
      <c r="I30" s="81"/>
      <c r="J30" s="81"/>
      <c r="K30" s="81"/>
      <c r="L30" s="81"/>
      <c r="M30" s="46">
        <f t="shared" ref="M30:M33" si="19">SUM(N30:R30)</f>
        <v>13580679</v>
      </c>
      <c r="N30" s="46"/>
      <c r="O30" s="46">
        <f t="shared" ref="O30:O33" si="20">H30*0.0388</f>
        <v>13580000</v>
      </c>
      <c r="P30" s="46"/>
      <c r="Q30" s="46"/>
      <c r="R30" s="46">
        <f t="shared" ref="R30:R33" si="21">(N30+O30)*0.00005</f>
        <v>679</v>
      </c>
    </row>
    <row r="31" s="5" customFormat="1" ht="28.9" customHeight="1" spans="1:18">
      <c r="A31" s="34">
        <v>2</v>
      </c>
      <c r="B31" s="53" t="s">
        <v>58</v>
      </c>
      <c r="C31" s="42" t="s">
        <v>59</v>
      </c>
      <c r="D31" s="42"/>
      <c r="E31" s="70"/>
      <c r="F31" s="71"/>
      <c r="G31" s="72"/>
      <c r="H31" s="46">
        <v>270000000</v>
      </c>
      <c r="I31" s="81"/>
      <c r="J31" s="81"/>
      <c r="K31" s="81"/>
      <c r="L31" s="81"/>
      <c r="M31" s="46">
        <f t="shared" si="19"/>
        <v>10476523.8</v>
      </c>
      <c r="N31" s="46"/>
      <c r="O31" s="46">
        <f t="shared" si="20"/>
        <v>10476000</v>
      </c>
      <c r="P31" s="46"/>
      <c r="Q31" s="46"/>
      <c r="R31" s="46">
        <f t="shared" si="21"/>
        <v>523.8</v>
      </c>
    </row>
    <row r="32" s="5" customFormat="1" ht="28.9" customHeight="1" spans="1:18">
      <c r="A32" s="34">
        <v>3</v>
      </c>
      <c r="B32" s="53" t="s">
        <v>50</v>
      </c>
      <c r="C32" s="42" t="s">
        <v>60</v>
      </c>
      <c r="D32" s="42"/>
      <c r="E32" s="70"/>
      <c r="F32" s="71"/>
      <c r="G32" s="72"/>
      <c r="H32" s="46">
        <v>190000000</v>
      </c>
      <c r="I32" s="81"/>
      <c r="J32" s="81"/>
      <c r="K32" s="81"/>
      <c r="L32" s="81"/>
      <c r="M32" s="46">
        <f t="shared" si="19"/>
        <v>7372368.6</v>
      </c>
      <c r="N32" s="46"/>
      <c r="O32" s="46">
        <f t="shared" si="20"/>
        <v>7372000</v>
      </c>
      <c r="P32" s="46"/>
      <c r="Q32" s="46"/>
      <c r="R32" s="46">
        <f t="shared" si="21"/>
        <v>368.6</v>
      </c>
    </row>
    <row r="33" s="5" customFormat="1" ht="28.9" customHeight="1" spans="1:18">
      <c r="A33" s="34">
        <v>4</v>
      </c>
      <c r="B33" s="53" t="s">
        <v>50</v>
      </c>
      <c r="C33" s="42" t="s">
        <v>61</v>
      </c>
      <c r="D33" s="42"/>
      <c r="E33" s="70"/>
      <c r="F33" s="71"/>
      <c r="G33" s="72"/>
      <c r="H33" s="46">
        <v>98000000</v>
      </c>
      <c r="I33" s="81"/>
      <c r="J33" s="81"/>
      <c r="K33" s="81"/>
      <c r="L33" s="81"/>
      <c r="M33" s="46">
        <f t="shared" si="19"/>
        <v>3802590.12</v>
      </c>
      <c r="N33" s="46"/>
      <c r="O33" s="46">
        <f t="shared" si="20"/>
        <v>3802400</v>
      </c>
      <c r="P33" s="46"/>
      <c r="Q33" s="46"/>
      <c r="R33" s="46">
        <f t="shared" si="21"/>
        <v>190.12</v>
      </c>
    </row>
    <row r="34" s="6" customFormat="1" ht="28.9" customHeight="1" spans="1:18">
      <c r="A34" s="34"/>
      <c r="B34" s="54" t="s">
        <v>62</v>
      </c>
      <c r="C34" s="55"/>
      <c r="D34" s="58">
        <v>43312</v>
      </c>
      <c r="E34" s="59" t="s">
        <v>24</v>
      </c>
      <c r="F34" s="69" t="s">
        <v>25</v>
      </c>
      <c r="G34" s="58">
        <v>46966</v>
      </c>
      <c r="H34" s="40">
        <f>SUM(H35:H42)</f>
        <v>1711000000</v>
      </c>
      <c r="I34" s="82">
        <v>3.64</v>
      </c>
      <c r="J34" s="78">
        <v>1</v>
      </c>
      <c r="K34" s="78">
        <v>0.1</v>
      </c>
      <c r="L34" s="82">
        <v>0.05</v>
      </c>
      <c r="M34" s="40">
        <f t="shared" ref="M34:R34" si="22">SUM(M35:M42)</f>
        <v>62283514.02</v>
      </c>
      <c r="N34" s="40">
        <f t="shared" si="22"/>
        <v>0</v>
      </c>
      <c r="O34" s="40">
        <f t="shared" si="22"/>
        <v>62280400</v>
      </c>
      <c r="P34" s="40">
        <f t="shared" si="22"/>
        <v>0</v>
      </c>
      <c r="Q34" s="40">
        <f t="shared" si="22"/>
        <v>0</v>
      </c>
      <c r="R34" s="40">
        <f t="shared" si="22"/>
        <v>3114.02</v>
      </c>
    </row>
    <row r="35" s="5" customFormat="1" ht="28.9" customHeight="1" spans="1:18">
      <c r="A35" s="34">
        <v>1</v>
      </c>
      <c r="B35" s="53" t="s">
        <v>56</v>
      </c>
      <c r="C35" s="73" t="s">
        <v>63</v>
      </c>
      <c r="D35" s="73"/>
      <c r="E35" s="70"/>
      <c r="F35" s="71"/>
      <c r="G35" s="72"/>
      <c r="H35" s="46">
        <v>364000000</v>
      </c>
      <c r="I35" s="81"/>
      <c r="J35" s="81"/>
      <c r="K35" s="81"/>
      <c r="L35" s="81"/>
      <c r="M35" s="46">
        <f t="shared" ref="M35:M42" si="23">SUM(N35:R35)</f>
        <v>13250262.48</v>
      </c>
      <c r="N35" s="46"/>
      <c r="O35" s="46">
        <f t="shared" ref="O35:O42" si="24">H35*0.0364</f>
        <v>13249600</v>
      </c>
      <c r="P35" s="46"/>
      <c r="Q35" s="46"/>
      <c r="R35" s="46">
        <f t="shared" ref="R35:R42" si="25">(N35+O35)*0.00005</f>
        <v>662.48</v>
      </c>
    </row>
    <row r="36" s="5" customFormat="1" ht="28.9" customHeight="1" spans="1:18">
      <c r="A36" s="34">
        <v>2</v>
      </c>
      <c r="B36" s="41" t="s">
        <v>64</v>
      </c>
      <c r="C36" s="73" t="s">
        <v>65</v>
      </c>
      <c r="D36" s="73"/>
      <c r="E36" s="70"/>
      <c r="F36" s="71"/>
      <c r="G36" s="72"/>
      <c r="H36" s="46">
        <v>350000000</v>
      </c>
      <c r="I36" s="81"/>
      <c r="J36" s="81"/>
      <c r="K36" s="81"/>
      <c r="L36" s="81"/>
      <c r="M36" s="46">
        <f t="shared" si="23"/>
        <v>12740637</v>
      </c>
      <c r="N36" s="46"/>
      <c r="O36" s="46">
        <f t="shared" si="24"/>
        <v>12740000</v>
      </c>
      <c r="P36" s="46"/>
      <c r="Q36" s="46"/>
      <c r="R36" s="46">
        <f t="shared" si="25"/>
        <v>637</v>
      </c>
    </row>
    <row r="37" s="5" customFormat="1" ht="28.9" customHeight="1" spans="1:18">
      <c r="A37" s="34">
        <v>3</v>
      </c>
      <c r="B37" s="53" t="s">
        <v>66</v>
      </c>
      <c r="C37" s="73" t="s">
        <v>67</v>
      </c>
      <c r="D37" s="73"/>
      <c r="E37" s="70"/>
      <c r="F37" s="71"/>
      <c r="G37" s="72"/>
      <c r="H37" s="46">
        <v>310000000</v>
      </c>
      <c r="I37" s="81"/>
      <c r="J37" s="81"/>
      <c r="K37" s="81"/>
      <c r="L37" s="81"/>
      <c r="M37" s="46">
        <f t="shared" si="23"/>
        <v>11284564.2</v>
      </c>
      <c r="N37" s="46"/>
      <c r="O37" s="46">
        <f t="shared" si="24"/>
        <v>11284000</v>
      </c>
      <c r="P37" s="46"/>
      <c r="Q37" s="46"/>
      <c r="R37" s="46">
        <f t="shared" si="25"/>
        <v>564.2</v>
      </c>
    </row>
    <row r="38" s="5" customFormat="1" ht="28.9" customHeight="1" spans="1:18">
      <c r="A38" s="34">
        <v>4</v>
      </c>
      <c r="B38" s="74" t="s">
        <v>68</v>
      </c>
      <c r="C38" s="73" t="s">
        <v>69</v>
      </c>
      <c r="D38" s="73"/>
      <c r="E38" s="70"/>
      <c r="F38" s="71"/>
      <c r="G38" s="72"/>
      <c r="H38" s="46">
        <v>141000000</v>
      </c>
      <c r="I38" s="81"/>
      <c r="J38" s="81"/>
      <c r="K38" s="81"/>
      <c r="L38" s="81"/>
      <c r="M38" s="46">
        <f t="shared" si="23"/>
        <v>5132656.62</v>
      </c>
      <c r="N38" s="46"/>
      <c r="O38" s="46">
        <f t="shared" si="24"/>
        <v>5132400</v>
      </c>
      <c r="P38" s="46"/>
      <c r="Q38" s="46"/>
      <c r="R38" s="46">
        <f t="shared" si="25"/>
        <v>256.62</v>
      </c>
    </row>
    <row r="39" s="5" customFormat="1" ht="28.9" customHeight="1" spans="1:18">
      <c r="A39" s="34">
        <v>5</v>
      </c>
      <c r="B39" s="53" t="s">
        <v>50</v>
      </c>
      <c r="C39" s="73" t="s">
        <v>70</v>
      </c>
      <c r="D39" s="73"/>
      <c r="E39" s="70"/>
      <c r="F39" s="71"/>
      <c r="G39" s="72"/>
      <c r="H39" s="46">
        <v>79000000</v>
      </c>
      <c r="I39" s="81"/>
      <c r="J39" s="81"/>
      <c r="K39" s="81"/>
      <c r="L39" s="81"/>
      <c r="M39" s="46">
        <f t="shared" si="23"/>
        <v>2875743.78</v>
      </c>
      <c r="N39" s="46"/>
      <c r="O39" s="46">
        <f t="shared" si="24"/>
        <v>2875600</v>
      </c>
      <c r="P39" s="46"/>
      <c r="Q39" s="46"/>
      <c r="R39" s="46">
        <f t="shared" si="25"/>
        <v>143.78</v>
      </c>
    </row>
    <row r="40" s="5" customFormat="1" ht="28.9" customHeight="1" spans="1:18">
      <c r="A40" s="34">
        <v>6</v>
      </c>
      <c r="B40" s="53" t="s">
        <v>50</v>
      </c>
      <c r="C40" s="73" t="s">
        <v>71</v>
      </c>
      <c r="D40" s="73"/>
      <c r="E40" s="70"/>
      <c r="F40" s="71"/>
      <c r="G40" s="72"/>
      <c r="H40" s="46">
        <v>167000000</v>
      </c>
      <c r="I40" s="81"/>
      <c r="J40" s="81"/>
      <c r="K40" s="81"/>
      <c r="L40" s="81"/>
      <c r="M40" s="46">
        <f t="shared" si="23"/>
        <v>6079103.94</v>
      </c>
      <c r="N40" s="46"/>
      <c r="O40" s="46">
        <f t="shared" si="24"/>
        <v>6078800</v>
      </c>
      <c r="P40" s="46"/>
      <c r="Q40" s="46"/>
      <c r="R40" s="46">
        <f t="shared" si="25"/>
        <v>303.94</v>
      </c>
    </row>
    <row r="41" s="5" customFormat="1" ht="28.9" customHeight="1" spans="1:18">
      <c r="A41" s="34">
        <v>7</v>
      </c>
      <c r="B41" s="41" t="s">
        <v>64</v>
      </c>
      <c r="C41" s="73" t="s">
        <v>72</v>
      </c>
      <c r="D41" s="73"/>
      <c r="E41" s="70"/>
      <c r="F41" s="71"/>
      <c r="G41" s="72"/>
      <c r="H41" s="46">
        <v>200000000</v>
      </c>
      <c r="I41" s="81"/>
      <c r="J41" s="81"/>
      <c r="K41" s="81"/>
      <c r="L41" s="81"/>
      <c r="M41" s="46">
        <f t="shared" si="23"/>
        <v>7280364</v>
      </c>
      <c r="N41" s="46"/>
      <c r="O41" s="46">
        <f t="shared" si="24"/>
        <v>7280000</v>
      </c>
      <c r="P41" s="46"/>
      <c r="Q41" s="46"/>
      <c r="R41" s="46">
        <f t="shared" si="25"/>
        <v>364</v>
      </c>
    </row>
    <row r="42" s="5" customFormat="1" ht="28.9" customHeight="1" spans="1:18">
      <c r="A42" s="34">
        <v>8</v>
      </c>
      <c r="B42" s="74" t="s">
        <v>68</v>
      </c>
      <c r="C42" s="73" t="s">
        <v>73</v>
      </c>
      <c r="D42" s="73"/>
      <c r="E42" s="70"/>
      <c r="F42" s="71"/>
      <c r="G42" s="72"/>
      <c r="H42" s="46">
        <v>100000000</v>
      </c>
      <c r="I42" s="81"/>
      <c r="J42" s="81"/>
      <c r="K42" s="81"/>
      <c r="L42" s="81"/>
      <c r="M42" s="46">
        <f t="shared" si="23"/>
        <v>3640182</v>
      </c>
      <c r="N42" s="46"/>
      <c r="O42" s="46">
        <f t="shared" si="24"/>
        <v>3640000</v>
      </c>
      <c r="P42" s="46"/>
      <c r="Q42" s="46"/>
      <c r="R42" s="46">
        <f t="shared" si="25"/>
        <v>182</v>
      </c>
    </row>
    <row r="43" s="6" customFormat="1" ht="28.9" customHeight="1" spans="1:18">
      <c r="A43" s="34"/>
      <c r="B43" s="54" t="s">
        <v>74</v>
      </c>
      <c r="C43" s="55"/>
      <c r="D43" s="58">
        <v>43404</v>
      </c>
      <c r="E43" s="59" t="s">
        <v>24</v>
      </c>
      <c r="F43" s="69" t="s">
        <v>25</v>
      </c>
      <c r="G43" s="58">
        <v>47058</v>
      </c>
      <c r="H43" s="40">
        <f>SUM(H44:H65)</f>
        <v>269890000</v>
      </c>
      <c r="I43" s="82">
        <v>3.93</v>
      </c>
      <c r="J43" s="78">
        <v>1</v>
      </c>
      <c r="K43" s="78">
        <v>0.1</v>
      </c>
      <c r="L43" s="82">
        <v>0.05</v>
      </c>
      <c r="M43" s="40">
        <f t="shared" ref="M43:R43" si="26">SUM(M44:M65)</f>
        <v>10607207.33385</v>
      </c>
      <c r="N43" s="40">
        <f t="shared" si="26"/>
        <v>0</v>
      </c>
      <c r="O43" s="40">
        <f t="shared" si="26"/>
        <v>10606677</v>
      </c>
      <c r="P43" s="40">
        <f t="shared" si="26"/>
        <v>0</v>
      </c>
      <c r="Q43" s="40">
        <f t="shared" si="26"/>
        <v>0</v>
      </c>
      <c r="R43" s="40">
        <f t="shared" si="26"/>
        <v>530.33385</v>
      </c>
    </row>
    <row r="44" s="5" customFormat="1" ht="28.9" customHeight="1" spans="1:18">
      <c r="A44" s="34">
        <v>1</v>
      </c>
      <c r="B44" s="74" t="s">
        <v>26</v>
      </c>
      <c r="C44" s="74" t="s">
        <v>75</v>
      </c>
      <c r="D44" s="74"/>
      <c r="E44" s="70"/>
      <c r="F44" s="71"/>
      <c r="G44" s="72"/>
      <c r="H44" s="46">
        <v>20000000</v>
      </c>
      <c r="I44" s="81"/>
      <c r="J44" s="81"/>
      <c r="K44" s="81"/>
      <c r="L44" s="81"/>
      <c r="M44" s="46">
        <f t="shared" ref="M44:M65" si="27">SUM(N44:R44)</f>
        <v>786039.3</v>
      </c>
      <c r="N44" s="46"/>
      <c r="O44" s="46">
        <f t="shared" ref="O44:O65" si="28">H44*0.0393</f>
        <v>786000</v>
      </c>
      <c r="P44" s="46"/>
      <c r="Q44" s="46"/>
      <c r="R44" s="46">
        <f t="shared" ref="R44:R65" si="29">(N44+O44)*0.00005</f>
        <v>39.3</v>
      </c>
    </row>
    <row r="45" s="5" customFormat="1" ht="28.9" customHeight="1" spans="1:18">
      <c r="A45" s="34">
        <v>2</v>
      </c>
      <c r="B45" s="74" t="s">
        <v>76</v>
      </c>
      <c r="C45" s="74" t="s">
        <v>77</v>
      </c>
      <c r="D45" s="74"/>
      <c r="E45" s="70"/>
      <c r="F45" s="71"/>
      <c r="G45" s="72"/>
      <c r="H45" s="46">
        <v>24000000</v>
      </c>
      <c r="I45" s="81"/>
      <c r="J45" s="81"/>
      <c r="K45" s="81"/>
      <c r="L45" s="81"/>
      <c r="M45" s="46">
        <f t="shared" si="27"/>
        <v>943247.16</v>
      </c>
      <c r="N45" s="46"/>
      <c r="O45" s="46">
        <f t="shared" si="28"/>
        <v>943200</v>
      </c>
      <c r="P45" s="46"/>
      <c r="Q45" s="46"/>
      <c r="R45" s="46">
        <f t="shared" si="29"/>
        <v>47.16</v>
      </c>
    </row>
    <row r="46" s="5" customFormat="1" ht="28.9" customHeight="1" spans="1:18">
      <c r="A46" s="34">
        <v>3</v>
      </c>
      <c r="B46" s="41" t="s">
        <v>64</v>
      </c>
      <c r="C46" s="74" t="s">
        <v>78</v>
      </c>
      <c r="D46" s="74"/>
      <c r="E46" s="70"/>
      <c r="F46" s="71"/>
      <c r="G46" s="72"/>
      <c r="H46" s="46">
        <v>8710000</v>
      </c>
      <c r="I46" s="81"/>
      <c r="J46" s="81"/>
      <c r="K46" s="81"/>
      <c r="L46" s="81"/>
      <c r="M46" s="46">
        <f t="shared" si="27"/>
        <v>342320.11515</v>
      </c>
      <c r="N46" s="46"/>
      <c r="O46" s="46">
        <f t="shared" si="28"/>
        <v>342303</v>
      </c>
      <c r="P46" s="46"/>
      <c r="Q46" s="46"/>
      <c r="R46" s="46">
        <f t="shared" si="29"/>
        <v>17.11515</v>
      </c>
    </row>
    <row r="47" s="5" customFormat="1" ht="28.9" customHeight="1" spans="1:18">
      <c r="A47" s="34">
        <v>4</v>
      </c>
      <c r="B47" s="41" t="s">
        <v>64</v>
      </c>
      <c r="C47" s="74" t="s">
        <v>79</v>
      </c>
      <c r="D47" s="74"/>
      <c r="E47" s="70"/>
      <c r="F47" s="71"/>
      <c r="G47" s="72"/>
      <c r="H47" s="46">
        <v>7300000</v>
      </c>
      <c r="I47" s="81"/>
      <c r="J47" s="81"/>
      <c r="K47" s="81"/>
      <c r="L47" s="81"/>
      <c r="M47" s="46">
        <f t="shared" si="27"/>
        <v>286904.3445</v>
      </c>
      <c r="N47" s="46"/>
      <c r="O47" s="46">
        <f t="shared" si="28"/>
        <v>286890</v>
      </c>
      <c r="P47" s="46"/>
      <c r="Q47" s="46"/>
      <c r="R47" s="46">
        <f t="shared" si="29"/>
        <v>14.3445</v>
      </c>
    </row>
    <row r="48" s="5" customFormat="1" ht="28.9" customHeight="1" spans="1:18">
      <c r="A48" s="34">
        <v>5</v>
      </c>
      <c r="B48" s="41" t="s">
        <v>64</v>
      </c>
      <c r="C48" s="74" t="s">
        <v>80</v>
      </c>
      <c r="D48" s="74"/>
      <c r="E48" s="70"/>
      <c r="F48" s="71"/>
      <c r="G48" s="72"/>
      <c r="H48" s="46">
        <v>8740000</v>
      </c>
      <c r="I48" s="81"/>
      <c r="J48" s="81"/>
      <c r="K48" s="81"/>
      <c r="L48" s="81"/>
      <c r="M48" s="46">
        <f t="shared" si="27"/>
        <v>343499.1741</v>
      </c>
      <c r="N48" s="46"/>
      <c r="O48" s="46">
        <f t="shared" si="28"/>
        <v>343482</v>
      </c>
      <c r="P48" s="46"/>
      <c r="Q48" s="46"/>
      <c r="R48" s="46">
        <f t="shared" si="29"/>
        <v>17.1741</v>
      </c>
    </row>
    <row r="49" s="5" customFormat="1" ht="28.9" customHeight="1" spans="1:18">
      <c r="A49" s="34">
        <v>6</v>
      </c>
      <c r="B49" s="74" t="s">
        <v>81</v>
      </c>
      <c r="C49" s="74" t="s">
        <v>82</v>
      </c>
      <c r="D49" s="74"/>
      <c r="E49" s="70"/>
      <c r="F49" s="71"/>
      <c r="G49" s="72"/>
      <c r="H49" s="46">
        <v>3280000</v>
      </c>
      <c r="I49" s="81"/>
      <c r="J49" s="81"/>
      <c r="K49" s="81"/>
      <c r="L49" s="81"/>
      <c r="M49" s="46">
        <f t="shared" si="27"/>
        <v>128910.4452</v>
      </c>
      <c r="N49" s="46"/>
      <c r="O49" s="46">
        <f t="shared" si="28"/>
        <v>128904</v>
      </c>
      <c r="P49" s="46"/>
      <c r="Q49" s="46"/>
      <c r="R49" s="46">
        <f t="shared" si="29"/>
        <v>6.4452</v>
      </c>
    </row>
    <row r="50" s="5" customFormat="1" ht="28.9" customHeight="1" spans="1:18">
      <c r="A50" s="34">
        <v>7</v>
      </c>
      <c r="B50" s="74" t="s">
        <v>83</v>
      </c>
      <c r="C50" s="74" t="s">
        <v>84</v>
      </c>
      <c r="D50" s="74"/>
      <c r="E50" s="70"/>
      <c r="F50" s="71"/>
      <c r="G50" s="72"/>
      <c r="H50" s="46">
        <v>400000</v>
      </c>
      <c r="I50" s="81"/>
      <c r="J50" s="81"/>
      <c r="K50" s="81"/>
      <c r="L50" s="81"/>
      <c r="M50" s="46">
        <f t="shared" si="27"/>
        <v>15720.786</v>
      </c>
      <c r="N50" s="46"/>
      <c r="O50" s="46">
        <f t="shared" si="28"/>
        <v>15720</v>
      </c>
      <c r="P50" s="46"/>
      <c r="Q50" s="46"/>
      <c r="R50" s="46">
        <f t="shared" si="29"/>
        <v>0.786</v>
      </c>
    </row>
    <row r="51" s="5" customFormat="1" ht="28.9" customHeight="1" spans="1:18">
      <c r="A51" s="34">
        <v>8</v>
      </c>
      <c r="B51" s="74" t="s">
        <v>83</v>
      </c>
      <c r="C51" s="74" t="s">
        <v>85</v>
      </c>
      <c r="D51" s="74"/>
      <c r="E51" s="70"/>
      <c r="F51" s="71"/>
      <c r="G51" s="72"/>
      <c r="H51" s="46">
        <v>20000</v>
      </c>
      <c r="I51" s="81"/>
      <c r="J51" s="81"/>
      <c r="K51" s="81"/>
      <c r="L51" s="81"/>
      <c r="M51" s="46">
        <f t="shared" si="27"/>
        <v>786.0393</v>
      </c>
      <c r="N51" s="46"/>
      <c r="O51" s="46">
        <f t="shared" si="28"/>
        <v>786</v>
      </c>
      <c r="P51" s="46"/>
      <c r="Q51" s="46"/>
      <c r="R51" s="46">
        <f t="shared" si="29"/>
        <v>0.0393</v>
      </c>
    </row>
    <row r="52" s="5" customFormat="1" ht="28.9" customHeight="1" spans="1:18">
      <c r="A52" s="34">
        <v>9</v>
      </c>
      <c r="B52" s="74" t="s">
        <v>83</v>
      </c>
      <c r="C52" s="74" t="s">
        <v>86</v>
      </c>
      <c r="D52" s="74"/>
      <c r="E52" s="70"/>
      <c r="F52" s="71"/>
      <c r="G52" s="72"/>
      <c r="H52" s="46">
        <v>450000</v>
      </c>
      <c r="I52" s="81"/>
      <c r="J52" s="81"/>
      <c r="K52" s="81"/>
      <c r="L52" s="81"/>
      <c r="M52" s="46">
        <f t="shared" si="27"/>
        <v>17685.88425</v>
      </c>
      <c r="N52" s="46"/>
      <c r="O52" s="46">
        <f t="shared" si="28"/>
        <v>17685</v>
      </c>
      <c r="P52" s="46"/>
      <c r="Q52" s="46"/>
      <c r="R52" s="46">
        <f t="shared" si="29"/>
        <v>0.88425</v>
      </c>
    </row>
    <row r="53" s="5" customFormat="1" ht="29" customHeight="1" spans="1:18">
      <c r="A53" s="34">
        <v>10</v>
      </c>
      <c r="B53" s="74" t="s">
        <v>87</v>
      </c>
      <c r="C53" s="74" t="s">
        <v>88</v>
      </c>
      <c r="D53" s="74"/>
      <c r="E53" s="70"/>
      <c r="F53" s="71"/>
      <c r="G53" s="72"/>
      <c r="H53" s="46">
        <v>180000</v>
      </c>
      <c r="I53" s="81"/>
      <c r="J53" s="81"/>
      <c r="K53" s="81"/>
      <c r="L53" s="81"/>
      <c r="M53" s="46">
        <f t="shared" si="27"/>
        <v>7074.3537</v>
      </c>
      <c r="N53" s="46"/>
      <c r="O53" s="46">
        <f t="shared" si="28"/>
        <v>7074</v>
      </c>
      <c r="P53" s="46"/>
      <c r="Q53" s="46"/>
      <c r="R53" s="46">
        <f t="shared" si="29"/>
        <v>0.3537</v>
      </c>
    </row>
    <row r="54" s="5" customFormat="1" ht="28.9" customHeight="1" spans="1:18">
      <c r="A54" s="34">
        <v>11</v>
      </c>
      <c r="B54" s="74" t="s">
        <v>87</v>
      </c>
      <c r="C54" s="74" t="s">
        <v>89</v>
      </c>
      <c r="D54" s="74"/>
      <c r="E54" s="70"/>
      <c r="F54" s="71"/>
      <c r="G54" s="72"/>
      <c r="H54" s="46">
        <v>640000</v>
      </c>
      <c r="I54" s="81"/>
      <c r="J54" s="81"/>
      <c r="K54" s="81"/>
      <c r="L54" s="81"/>
      <c r="M54" s="46">
        <f t="shared" si="27"/>
        <v>25153.2576</v>
      </c>
      <c r="N54" s="46"/>
      <c r="O54" s="46">
        <f t="shared" si="28"/>
        <v>25152</v>
      </c>
      <c r="P54" s="46"/>
      <c r="Q54" s="46"/>
      <c r="R54" s="46">
        <f t="shared" si="29"/>
        <v>1.2576</v>
      </c>
    </row>
    <row r="55" s="5" customFormat="1" ht="28.9" customHeight="1" spans="1:18">
      <c r="A55" s="34">
        <v>12</v>
      </c>
      <c r="B55" s="74" t="s">
        <v>90</v>
      </c>
      <c r="C55" s="74" t="s">
        <v>91</v>
      </c>
      <c r="D55" s="74"/>
      <c r="E55" s="70"/>
      <c r="F55" s="71"/>
      <c r="G55" s="72"/>
      <c r="H55" s="46">
        <v>350000</v>
      </c>
      <c r="I55" s="81"/>
      <c r="J55" s="81"/>
      <c r="K55" s="81"/>
      <c r="L55" s="81"/>
      <c r="M55" s="46">
        <f t="shared" si="27"/>
        <v>13755.68775</v>
      </c>
      <c r="N55" s="46"/>
      <c r="O55" s="46">
        <f t="shared" si="28"/>
        <v>13755</v>
      </c>
      <c r="P55" s="46"/>
      <c r="Q55" s="46"/>
      <c r="R55" s="46">
        <f t="shared" si="29"/>
        <v>0.68775</v>
      </c>
    </row>
    <row r="56" s="5" customFormat="1" ht="28.9" customHeight="1" spans="1:18">
      <c r="A56" s="34">
        <v>13</v>
      </c>
      <c r="B56" s="74" t="s">
        <v>90</v>
      </c>
      <c r="C56" s="74" t="s">
        <v>92</v>
      </c>
      <c r="D56" s="74"/>
      <c r="E56" s="70"/>
      <c r="F56" s="71"/>
      <c r="G56" s="72"/>
      <c r="H56" s="46">
        <v>630000</v>
      </c>
      <c r="I56" s="81"/>
      <c r="J56" s="81"/>
      <c r="K56" s="81"/>
      <c r="L56" s="81"/>
      <c r="M56" s="46">
        <f t="shared" si="27"/>
        <v>24760.23795</v>
      </c>
      <c r="N56" s="46"/>
      <c r="O56" s="46">
        <f t="shared" si="28"/>
        <v>24759</v>
      </c>
      <c r="P56" s="46"/>
      <c r="Q56" s="46"/>
      <c r="R56" s="46">
        <f t="shared" si="29"/>
        <v>1.23795</v>
      </c>
    </row>
    <row r="57" s="5" customFormat="1" ht="28.9" customHeight="1" spans="1:18">
      <c r="A57" s="34">
        <v>14</v>
      </c>
      <c r="B57" s="74" t="s">
        <v>90</v>
      </c>
      <c r="C57" s="74" t="s">
        <v>93</v>
      </c>
      <c r="D57" s="74"/>
      <c r="E57" s="70"/>
      <c r="F57" s="71"/>
      <c r="G57" s="72"/>
      <c r="H57" s="46">
        <v>4270000</v>
      </c>
      <c r="I57" s="81"/>
      <c r="J57" s="81"/>
      <c r="K57" s="81"/>
      <c r="L57" s="81"/>
      <c r="M57" s="46">
        <f t="shared" si="27"/>
        <v>167819.39055</v>
      </c>
      <c r="N57" s="46"/>
      <c r="O57" s="46">
        <f t="shared" si="28"/>
        <v>167811</v>
      </c>
      <c r="P57" s="46"/>
      <c r="Q57" s="46"/>
      <c r="R57" s="46">
        <f t="shared" si="29"/>
        <v>8.39055</v>
      </c>
    </row>
    <row r="58" s="5" customFormat="1" ht="28.9" customHeight="1" spans="1:18">
      <c r="A58" s="34">
        <v>15</v>
      </c>
      <c r="B58" s="74" t="s">
        <v>90</v>
      </c>
      <c r="C58" s="74" t="s">
        <v>93</v>
      </c>
      <c r="D58" s="74"/>
      <c r="E58" s="70"/>
      <c r="F58" s="71"/>
      <c r="G58" s="72"/>
      <c r="H58" s="46">
        <v>820000</v>
      </c>
      <c r="I58" s="81"/>
      <c r="J58" s="81"/>
      <c r="K58" s="81"/>
      <c r="L58" s="81"/>
      <c r="M58" s="46">
        <f t="shared" si="27"/>
        <v>32227.6113</v>
      </c>
      <c r="N58" s="46"/>
      <c r="O58" s="46">
        <f t="shared" si="28"/>
        <v>32226</v>
      </c>
      <c r="P58" s="46"/>
      <c r="Q58" s="46"/>
      <c r="R58" s="46">
        <f t="shared" si="29"/>
        <v>1.6113</v>
      </c>
    </row>
    <row r="59" s="5" customFormat="1" ht="28.9" customHeight="1" spans="1:18">
      <c r="A59" s="34">
        <v>16</v>
      </c>
      <c r="B59" s="74" t="s">
        <v>31</v>
      </c>
      <c r="C59" s="74" t="s">
        <v>94</v>
      </c>
      <c r="D59" s="74"/>
      <c r="E59" s="70"/>
      <c r="F59" s="71"/>
      <c r="G59" s="72"/>
      <c r="H59" s="46">
        <v>4700000</v>
      </c>
      <c r="I59" s="81"/>
      <c r="J59" s="81"/>
      <c r="K59" s="81"/>
      <c r="L59" s="81"/>
      <c r="M59" s="46">
        <f t="shared" si="27"/>
        <v>184719.2355</v>
      </c>
      <c r="N59" s="46"/>
      <c r="O59" s="46">
        <f t="shared" si="28"/>
        <v>184710</v>
      </c>
      <c r="P59" s="46"/>
      <c r="Q59" s="46"/>
      <c r="R59" s="46">
        <f t="shared" si="29"/>
        <v>9.2355</v>
      </c>
    </row>
    <row r="60" s="5" customFormat="1" ht="28.9" customHeight="1" spans="1:18">
      <c r="A60" s="34">
        <v>17</v>
      </c>
      <c r="B60" s="74" t="s">
        <v>31</v>
      </c>
      <c r="C60" s="74" t="s">
        <v>95</v>
      </c>
      <c r="D60" s="74"/>
      <c r="E60" s="70"/>
      <c r="F60" s="71"/>
      <c r="G60" s="72"/>
      <c r="H60" s="46">
        <v>140000</v>
      </c>
      <c r="I60" s="81"/>
      <c r="J60" s="81"/>
      <c r="K60" s="81"/>
      <c r="L60" s="81"/>
      <c r="M60" s="46">
        <f t="shared" si="27"/>
        <v>5502.2751</v>
      </c>
      <c r="N60" s="46"/>
      <c r="O60" s="46">
        <f t="shared" si="28"/>
        <v>5502</v>
      </c>
      <c r="P60" s="46"/>
      <c r="Q60" s="46"/>
      <c r="R60" s="46">
        <f t="shared" si="29"/>
        <v>0.2751</v>
      </c>
    </row>
    <row r="61" s="5" customFormat="1" ht="28.9" customHeight="1" spans="1:18">
      <c r="A61" s="34">
        <v>18</v>
      </c>
      <c r="B61" s="74" t="s">
        <v>31</v>
      </c>
      <c r="C61" s="74" t="s">
        <v>96</v>
      </c>
      <c r="D61" s="74"/>
      <c r="E61" s="70"/>
      <c r="F61" s="71"/>
      <c r="G61" s="72"/>
      <c r="H61" s="46">
        <v>50000</v>
      </c>
      <c r="I61" s="81"/>
      <c r="J61" s="81"/>
      <c r="K61" s="81"/>
      <c r="L61" s="81"/>
      <c r="M61" s="46">
        <f t="shared" si="27"/>
        <v>1965.09825</v>
      </c>
      <c r="N61" s="46"/>
      <c r="O61" s="46">
        <f t="shared" si="28"/>
        <v>1965</v>
      </c>
      <c r="P61" s="46"/>
      <c r="Q61" s="46"/>
      <c r="R61" s="46">
        <f t="shared" si="29"/>
        <v>0.09825</v>
      </c>
    </row>
    <row r="62" s="5" customFormat="1" ht="28.9" customHeight="1" spans="1:18">
      <c r="A62" s="34">
        <v>19</v>
      </c>
      <c r="B62" s="74" t="s">
        <v>31</v>
      </c>
      <c r="C62" s="74" t="s">
        <v>96</v>
      </c>
      <c r="D62" s="74"/>
      <c r="E62" s="70"/>
      <c r="F62" s="71"/>
      <c r="G62" s="72"/>
      <c r="H62" s="46">
        <v>20000</v>
      </c>
      <c r="I62" s="81"/>
      <c r="J62" s="81"/>
      <c r="K62" s="81"/>
      <c r="L62" s="81"/>
      <c r="M62" s="46">
        <f t="shared" si="27"/>
        <v>786.0393</v>
      </c>
      <c r="N62" s="46"/>
      <c r="O62" s="46">
        <f t="shared" si="28"/>
        <v>786</v>
      </c>
      <c r="P62" s="46"/>
      <c r="Q62" s="46"/>
      <c r="R62" s="46">
        <f t="shared" si="29"/>
        <v>0.0393</v>
      </c>
    </row>
    <row r="63" s="5" customFormat="1" ht="28.9" customHeight="1" spans="1:18">
      <c r="A63" s="34">
        <v>20</v>
      </c>
      <c r="B63" s="74" t="s">
        <v>31</v>
      </c>
      <c r="C63" s="74" t="s">
        <v>32</v>
      </c>
      <c r="D63" s="74"/>
      <c r="E63" s="70"/>
      <c r="F63" s="71"/>
      <c r="G63" s="72"/>
      <c r="H63" s="46">
        <v>5190000</v>
      </c>
      <c r="I63" s="81"/>
      <c r="J63" s="81"/>
      <c r="K63" s="81"/>
      <c r="L63" s="81"/>
      <c r="M63" s="46">
        <f t="shared" si="27"/>
        <v>203977.19835</v>
      </c>
      <c r="N63" s="46"/>
      <c r="O63" s="46">
        <f t="shared" si="28"/>
        <v>203967</v>
      </c>
      <c r="P63" s="46"/>
      <c r="Q63" s="46"/>
      <c r="R63" s="46">
        <f t="shared" si="29"/>
        <v>10.19835</v>
      </c>
    </row>
    <row r="64" s="5" customFormat="1" ht="28.9" customHeight="1" spans="1:18">
      <c r="A64" s="34">
        <v>21</v>
      </c>
      <c r="B64" s="74" t="s">
        <v>26</v>
      </c>
      <c r="C64" s="74" t="s">
        <v>97</v>
      </c>
      <c r="D64" s="74"/>
      <c r="E64" s="70"/>
      <c r="F64" s="71"/>
      <c r="G64" s="72"/>
      <c r="H64" s="46">
        <v>90000000</v>
      </c>
      <c r="I64" s="81"/>
      <c r="J64" s="81"/>
      <c r="K64" s="81"/>
      <c r="L64" s="81"/>
      <c r="M64" s="46">
        <f t="shared" si="27"/>
        <v>3537176.85</v>
      </c>
      <c r="N64" s="46"/>
      <c r="O64" s="46">
        <f t="shared" si="28"/>
        <v>3537000</v>
      </c>
      <c r="P64" s="46"/>
      <c r="Q64" s="46"/>
      <c r="R64" s="46">
        <f t="shared" si="29"/>
        <v>176.85</v>
      </c>
    </row>
    <row r="65" s="5" customFormat="1" ht="28.9" customHeight="1" spans="1:18">
      <c r="A65" s="34">
        <v>22</v>
      </c>
      <c r="B65" s="74" t="s">
        <v>26</v>
      </c>
      <c r="C65" s="74" t="s">
        <v>98</v>
      </c>
      <c r="D65" s="74"/>
      <c r="E65" s="70"/>
      <c r="F65" s="71"/>
      <c r="G65" s="72"/>
      <c r="H65" s="46">
        <v>90000000</v>
      </c>
      <c r="I65" s="81"/>
      <c r="J65" s="81"/>
      <c r="K65" s="81"/>
      <c r="L65" s="81"/>
      <c r="M65" s="46">
        <f t="shared" si="27"/>
        <v>3537176.85</v>
      </c>
      <c r="N65" s="46"/>
      <c r="O65" s="46">
        <f t="shared" si="28"/>
        <v>3537000</v>
      </c>
      <c r="P65" s="46"/>
      <c r="Q65" s="46"/>
      <c r="R65" s="46">
        <f t="shared" si="29"/>
        <v>176.85</v>
      </c>
    </row>
    <row r="66" s="6" customFormat="1" ht="28.9" customHeight="1" spans="1:18">
      <c r="A66" s="34"/>
      <c r="B66" s="84" t="s">
        <v>99</v>
      </c>
      <c r="C66" s="85"/>
      <c r="D66" s="58">
        <v>43496</v>
      </c>
      <c r="E66" s="59" t="s">
        <v>24</v>
      </c>
      <c r="F66" s="69" t="s">
        <v>25</v>
      </c>
      <c r="G66" s="58">
        <v>47150</v>
      </c>
      <c r="H66" s="40">
        <f>SUM(H67:H68)</f>
        <v>250000000</v>
      </c>
      <c r="I66" s="82">
        <v>3.38</v>
      </c>
      <c r="J66" s="78">
        <v>1</v>
      </c>
      <c r="K66" s="78">
        <v>0.1</v>
      </c>
      <c r="L66" s="82">
        <v>0.05</v>
      </c>
      <c r="M66" s="40">
        <f t="shared" ref="M66:R66" si="30">SUM(M67:M68)</f>
        <v>8450422.5</v>
      </c>
      <c r="N66" s="40">
        <f t="shared" si="30"/>
        <v>0</v>
      </c>
      <c r="O66" s="40">
        <f t="shared" si="30"/>
        <v>8450000</v>
      </c>
      <c r="P66" s="40">
        <f t="shared" si="30"/>
        <v>0</v>
      </c>
      <c r="Q66" s="40">
        <f t="shared" si="30"/>
        <v>0</v>
      </c>
      <c r="R66" s="40">
        <f t="shared" si="30"/>
        <v>422.5</v>
      </c>
    </row>
    <row r="67" s="5" customFormat="1" ht="28.9" customHeight="1" spans="1:18">
      <c r="A67" s="34">
        <v>1</v>
      </c>
      <c r="B67" s="74" t="s">
        <v>100</v>
      </c>
      <c r="C67" s="74" t="s">
        <v>101</v>
      </c>
      <c r="D67" s="74"/>
      <c r="E67" s="70"/>
      <c r="F67" s="71"/>
      <c r="G67" s="72"/>
      <c r="H67" s="46">
        <v>130000000</v>
      </c>
      <c r="I67" s="81"/>
      <c r="J67" s="81"/>
      <c r="K67" s="81"/>
      <c r="L67" s="81"/>
      <c r="M67" s="46">
        <f t="shared" ref="M67:M73" si="31">SUM(N67:R67)</f>
        <v>4394219.7</v>
      </c>
      <c r="N67" s="46"/>
      <c r="O67" s="46">
        <f>H67*0.0338</f>
        <v>4394000</v>
      </c>
      <c r="P67" s="46"/>
      <c r="Q67" s="46"/>
      <c r="R67" s="46">
        <f t="shared" ref="R67:R73" si="32">(N67+O67)*0.00005</f>
        <v>219.7</v>
      </c>
    </row>
    <row r="68" s="5" customFormat="1" ht="28.9" customHeight="1" spans="1:18">
      <c r="A68" s="34">
        <v>2</v>
      </c>
      <c r="B68" s="53" t="s">
        <v>58</v>
      </c>
      <c r="C68" s="74" t="s">
        <v>102</v>
      </c>
      <c r="D68" s="74"/>
      <c r="E68" s="70"/>
      <c r="F68" s="71"/>
      <c r="G68" s="72"/>
      <c r="H68" s="46">
        <v>120000000</v>
      </c>
      <c r="I68" s="81"/>
      <c r="J68" s="81"/>
      <c r="K68" s="81"/>
      <c r="L68" s="81"/>
      <c r="M68" s="46">
        <f t="shared" si="31"/>
        <v>4056202.8</v>
      </c>
      <c r="N68" s="46"/>
      <c r="O68" s="46">
        <f>H68*0.0338</f>
        <v>4056000</v>
      </c>
      <c r="P68" s="46"/>
      <c r="Q68" s="46"/>
      <c r="R68" s="46">
        <f t="shared" si="32"/>
        <v>202.8</v>
      </c>
    </row>
    <row r="69" s="6" customFormat="1" ht="28.9" customHeight="1" spans="1:18">
      <c r="A69" s="34"/>
      <c r="B69" s="86" t="s">
        <v>103</v>
      </c>
      <c r="C69" s="87"/>
      <c r="D69" s="58">
        <v>43871</v>
      </c>
      <c r="E69" s="59" t="s">
        <v>24</v>
      </c>
      <c r="F69" s="69" t="s">
        <v>25</v>
      </c>
      <c r="G69" s="58">
        <v>47525</v>
      </c>
      <c r="H69" s="40">
        <f>SUM(H70:H73)</f>
        <v>330000000</v>
      </c>
      <c r="I69" s="82">
        <v>3.08</v>
      </c>
      <c r="J69" s="78">
        <v>1</v>
      </c>
      <c r="K69" s="82">
        <v>0.08</v>
      </c>
      <c r="L69" s="82">
        <v>0.05</v>
      </c>
      <c r="M69" s="40">
        <f t="shared" ref="M69:R69" si="33">SUM(M70:M73)</f>
        <v>10164508.2</v>
      </c>
      <c r="N69" s="40">
        <f t="shared" si="33"/>
        <v>0</v>
      </c>
      <c r="O69" s="40">
        <f t="shared" si="33"/>
        <v>10164000</v>
      </c>
      <c r="P69" s="40">
        <f t="shared" si="33"/>
        <v>0</v>
      </c>
      <c r="Q69" s="40">
        <f t="shared" si="33"/>
        <v>0</v>
      </c>
      <c r="R69" s="40">
        <f t="shared" si="33"/>
        <v>508.2</v>
      </c>
    </row>
    <row r="70" s="5" customFormat="1" ht="28.9" customHeight="1" spans="1:18">
      <c r="A70" s="34">
        <v>1</v>
      </c>
      <c r="B70" s="53" t="s">
        <v>56</v>
      </c>
      <c r="C70" s="74" t="s">
        <v>104</v>
      </c>
      <c r="D70" s="74"/>
      <c r="E70" s="70"/>
      <c r="F70" s="71"/>
      <c r="G70" s="72"/>
      <c r="H70" s="46">
        <v>151000000</v>
      </c>
      <c r="I70" s="81"/>
      <c r="J70" s="81"/>
      <c r="K70" s="81"/>
      <c r="L70" s="81"/>
      <c r="M70" s="46">
        <f t="shared" si="31"/>
        <v>4651032.54</v>
      </c>
      <c r="N70" s="46"/>
      <c r="O70" s="46">
        <f t="shared" ref="O70:O73" si="34">H70*0.0308</f>
        <v>4650800</v>
      </c>
      <c r="P70" s="46"/>
      <c r="Q70" s="46"/>
      <c r="R70" s="46">
        <f t="shared" si="32"/>
        <v>232.54</v>
      </c>
    </row>
    <row r="71" s="5" customFormat="1" ht="28.9" customHeight="1" spans="1:18">
      <c r="A71" s="34">
        <v>2</v>
      </c>
      <c r="B71" s="53" t="s">
        <v>58</v>
      </c>
      <c r="C71" s="74" t="s">
        <v>105</v>
      </c>
      <c r="D71" s="74"/>
      <c r="E71" s="70"/>
      <c r="F71" s="71"/>
      <c r="G71" s="72"/>
      <c r="H71" s="46">
        <v>94000000</v>
      </c>
      <c r="I71" s="81"/>
      <c r="J71" s="81"/>
      <c r="K71" s="81"/>
      <c r="L71" s="81"/>
      <c r="M71" s="46">
        <f t="shared" si="31"/>
        <v>2895344.76</v>
      </c>
      <c r="N71" s="46"/>
      <c r="O71" s="46">
        <f t="shared" si="34"/>
        <v>2895200</v>
      </c>
      <c r="P71" s="46"/>
      <c r="Q71" s="46"/>
      <c r="R71" s="46">
        <f t="shared" si="32"/>
        <v>144.76</v>
      </c>
    </row>
    <row r="72" s="5" customFormat="1" ht="28.9" customHeight="1" spans="1:18">
      <c r="A72" s="34">
        <v>3</v>
      </c>
      <c r="B72" s="53" t="s">
        <v>58</v>
      </c>
      <c r="C72" s="74" t="s">
        <v>106</v>
      </c>
      <c r="D72" s="74"/>
      <c r="E72" s="70"/>
      <c r="F72" s="71"/>
      <c r="G72" s="72"/>
      <c r="H72" s="46">
        <v>55000000</v>
      </c>
      <c r="I72" s="81"/>
      <c r="J72" s="81"/>
      <c r="K72" s="81"/>
      <c r="L72" s="81"/>
      <c r="M72" s="46">
        <f t="shared" si="31"/>
        <v>1694084.7</v>
      </c>
      <c r="N72" s="46"/>
      <c r="O72" s="46">
        <f t="shared" si="34"/>
        <v>1694000</v>
      </c>
      <c r="P72" s="46"/>
      <c r="Q72" s="46"/>
      <c r="R72" s="46">
        <f t="shared" si="32"/>
        <v>84.7</v>
      </c>
    </row>
    <row r="73" s="5" customFormat="1" ht="28.9" customHeight="1" spans="1:18">
      <c r="A73" s="34">
        <v>4</v>
      </c>
      <c r="B73" s="53" t="s">
        <v>50</v>
      </c>
      <c r="C73" s="74" t="s">
        <v>107</v>
      </c>
      <c r="D73" s="74"/>
      <c r="E73" s="70"/>
      <c r="F73" s="71"/>
      <c r="G73" s="72"/>
      <c r="H73" s="46">
        <v>30000000</v>
      </c>
      <c r="I73" s="81"/>
      <c r="J73" s="81"/>
      <c r="K73" s="81"/>
      <c r="L73" s="81"/>
      <c r="M73" s="46">
        <f t="shared" si="31"/>
        <v>924046.2</v>
      </c>
      <c r="N73" s="46"/>
      <c r="O73" s="46">
        <f t="shared" si="34"/>
        <v>924000</v>
      </c>
      <c r="P73" s="46"/>
      <c r="Q73" s="46"/>
      <c r="R73" s="46">
        <f t="shared" si="32"/>
        <v>46.2</v>
      </c>
    </row>
    <row r="74" s="6" customFormat="1" ht="28.9" customHeight="1" spans="1:18">
      <c r="A74" s="34"/>
      <c r="B74" s="86" t="s">
        <v>108</v>
      </c>
      <c r="C74" s="87"/>
      <c r="D74" s="58">
        <v>44067</v>
      </c>
      <c r="E74" s="59" t="s">
        <v>48</v>
      </c>
      <c r="F74" s="69" t="s">
        <v>49</v>
      </c>
      <c r="G74" s="58">
        <v>46624</v>
      </c>
      <c r="H74" s="40">
        <f>SUM(H75:H79)</f>
        <v>1240000000</v>
      </c>
      <c r="I74" s="82">
        <v>3.27</v>
      </c>
      <c r="J74" s="82">
        <v>1</v>
      </c>
      <c r="K74" s="82">
        <v>0.06</v>
      </c>
      <c r="L74" s="82">
        <v>0.05</v>
      </c>
      <c r="M74" s="40">
        <f t="shared" ref="M74:R74" si="35">SUM(M75:M79)</f>
        <v>40550027.4</v>
      </c>
      <c r="N74" s="40">
        <f t="shared" si="35"/>
        <v>0</v>
      </c>
      <c r="O74" s="40">
        <f t="shared" si="35"/>
        <v>40548000</v>
      </c>
      <c r="P74" s="40">
        <f t="shared" si="35"/>
        <v>0</v>
      </c>
      <c r="Q74" s="40">
        <f t="shared" si="35"/>
        <v>0</v>
      </c>
      <c r="R74" s="40">
        <f t="shared" si="35"/>
        <v>2027.4</v>
      </c>
    </row>
    <row r="75" s="5" customFormat="1" ht="28.9" customHeight="1" spans="1:18">
      <c r="A75" s="34">
        <v>1</v>
      </c>
      <c r="B75" s="53" t="s">
        <v>50</v>
      </c>
      <c r="C75" s="74" t="s">
        <v>109</v>
      </c>
      <c r="D75" s="74"/>
      <c r="E75" s="70"/>
      <c r="F75" s="71"/>
      <c r="G75" s="72"/>
      <c r="H75" s="46">
        <v>80000000</v>
      </c>
      <c r="I75" s="81"/>
      <c r="J75" s="81"/>
      <c r="K75" s="81"/>
      <c r="L75" s="81"/>
      <c r="M75" s="46">
        <f t="shared" ref="M75:M79" si="36">SUM(N75:R75)</f>
        <v>2616130.8</v>
      </c>
      <c r="N75" s="46"/>
      <c r="O75" s="46">
        <f t="shared" ref="O75:O79" si="37">H75*0.0327</f>
        <v>2616000</v>
      </c>
      <c r="P75" s="46"/>
      <c r="Q75" s="46"/>
      <c r="R75" s="46">
        <f t="shared" ref="R75:R79" si="38">(N75+O75)*0.00005</f>
        <v>130.8</v>
      </c>
    </row>
    <row r="76" s="5" customFormat="1" ht="28.9" customHeight="1" spans="1:18">
      <c r="A76" s="34">
        <v>2</v>
      </c>
      <c r="B76" s="53" t="s">
        <v>50</v>
      </c>
      <c r="C76" s="74" t="s">
        <v>110</v>
      </c>
      <c r="D76" s="74"/>
      <c r="E76" s="70"/>
      <c r="F76" s="71"/>
      <c r="G76" s="72"/>
      <c r="H76" s="46">
        <v>150000000</v>
      </c>
      <c r="I76" s="81"/>
      <c r="J76" s="81"/>
      <c r="K76" s="81"/>
      <c r="L76" s="81"/>
      <c r="M76" s="46">
        <f t="shared" si="36"/>
        <v>4905245.25</v>
      </c>
      <c r="N76" s="46"/>
      <c r="O76" s="46">
        <f t="shared" si="37"/>
        <v>4905000</v>
      </c>
      <c r="P76" s="46"/>
      <c r="Q76" s="46"/>
      <c r="R76" s="46">
        <f t="shared" si="38"/>
        <v>245.25</v>
      </c>
    </row>
    <row r="77" s="5" customFormat="1" ht="28.9" customHeight="1" spans="1:18">
      <c r="A77" s="34">
        <v>3</v>
      </c>
      <c r="B77" s="53" t="s">
        <v>50</v>
      </c>
      <c r="C77" s="74" t="s">
        <v>111</v>
      </c>
      <c r="D77" s="74"/>
      <c r="E77" s="70"/>
      <c r="F77" s="71"/>
      <c r="G77" s="72"/>
      <c r="H77" s="46">
        <v>200000000</v>
      </c>
      <c r="I77" s="81"/>
      <c r="J77" s="81"/>
      <c r="K77" s="81"/>
      <c r="L77" s="81"/>
      <c r="M77" s="46">
        <f t="shared" si="36"/>
        <v>6540327</v>
      </c>
      <c r="N77" s="46"/>
      <c r="O77" s="46">
        <f t="shared" si="37"/>
        <v>6540000</v>
      </c>
      <c r="P77" s="46"/>
      <c r="Q77" s="46"/>
      <c r="R77" s="46">
        <f t="shared" si="38"/>
        <v>327</v>
      </c>
    </row>
    <row r="78" s="5" customFormat="1" ht="28.9" customHeight="1" spans="1:18">
      <c r="A78" s="34">
        <v>4</v>
      </c>
      <c r="B78" s="53" t="s">
        <v>50</v>
      </c>
      <c r="C78" s="74" t="s">
        <v>112</v>
      </c>
      <c r="D78" s="74"/>
      <c r="E78" s="70"/>
      <c r="F78" s="71"/>
      <c r="G78" s="72"/>
      <c r="H78" s="46">
        <v>100000000</v>
      </c>
      <c r="I78" s="81"/>
      <c r="J78" s="81"/>
      <c r="K78" s="81"/>
      <c r="L78" s="81"/>
      <c r="M78" s="46">
        <f t="shared" si="36"/>
        <v>3270163.5</v>
      </c>
      <c r="N78" s="46"/>
      <c r="O78" s="46">
        <f t="shared" si="37"/>
        <v>3270000</v>
      </c>
      <c r="P78" s="46"/>
      <c r="Q78" s="46"/>
      <c r="R78" s="46">
        <f t="shared" si="38"/>
        <v>163.5</v>
      </c>
    </row>
    <row r="79" s="5" customFormat="1" ht="28.9" customHeight="1" spans="1:18">
      <c r="A79" s="34">
        <v>5</v>
      </c>
      <c r="B79" s="74" t="s">
        <v>68</v>
      </c>
      <c r="C79" s="74" t="s">
        <v>113</v>
      </c>
      <c r="D79" s="74"/>
      <c r="E79" s="70"/>
      <c r="F79" s="71"/>
      <c r="G79" s="72"/>
      <c r="H79" s="46">
        <v>710000000</v>
      </c>
      <c r="I79" s="81"/>
      <c r="J79" s="81"/>
      <c r="K79" s="81"/>
      <c r="L79" s="81"/>
      <c r="M79" s="46">
        <f t="shared" si="36"/>
        <v>23218160.85</v>
      </c>
      <c r="N79" s="46"/>
      <c r="O79" s="46">
        <f t="shared" si="37"/>
        <v>23217000</v>
      </c>
      <c r="P79" s="46"/>
      <c r="Q79" s="46"/>
      <c r="R79" s="46">
        <f t="shared" si="38"/>
        <v>1160.85</v>
      </c>
    </row>
    <row r="80" s="6" customFormat="1" ht="28.9" customHeight="1" spans="1:18">
      <c r="A80" s="34"/>
      <c r="B80" s="86" t="s">
        <v>114</v>
      </c>
      <c r="C80" s="87"/>
      <c r="D80" s="58">
        <v>43998</v>
      </c>
      <c r="E80" s="59" t="s">
        <v>24</v>
      </c>
      <c r="F80" s="69" t="s">
        <v>25</v>
      </c>
      <c r="G80" s="58">
        <v>47651</v>
      </c>
      <c r="H80" s="40">
        <f>SUM(H81:H83)</f>
        <v>81250000</v>
      </c>
      <c r="I80" s="82">
        <v>3.04</v>
      </c>
      <c r="J80" s="82">
        <v>1</v>
      </c>
      <c r="K80" s="82">
        <v>0.06</v>
      </c>
      <c r="L80" s="82">
        <v>0.05</v>
      </c>
      <c r="M80" s="40">
        <f t="shared" ref="M80:R80" si="39">SUM(M81:M83)</f>
        <v>2470123.5</v>
      </c>
      <c r="N80" s="40">
        <f t="shared" si="39"/>
        <v>0</v>
      </c>
      <c r="O80" s="40">
        <f t="shared" si="39"/>
        <v>2470000</v>
      </c>
      <c r="P80" s="40">
        <f t="shared" si="39"/>
        <v>0</v>
      </c>
      <c r="Q80" s="40">
        <f t="shared" si="39"/>
        <v>0</v>
      </c>
      <c r="R80" s="40">
        <f t="shared" si="39"/>
        <v>123.5</v>
      </c>
    </row>
    <row r="81" s="8" customFormat="1" ht="28.9" customHeight="1" spans="1:18">
      <c r="A81" s="34">
        <v>1</v>
      </c>
      <c r="B81" s="41" t="s">
        <v>26</v>
      </c>
      <c r="C81" s="42" t="s">
        <v>115</v>
      </c>
      <c r="D81" s="42"/>
      <c r="E81" s="88"/>
      <c r="F81" s="51"/>
      <c r="G81" s="52"/>
      <c r="H81" s="46">
        <v>1500000</v>
      </c>
      <c r="I81" s="81"/>
      <c r="J81" s="81"/>
      <c r="K81" s="81"/>
      <c r="L81" s="81"/>
      <c r="M81" s="46">
        <f t="shared" ref="M81:M83" si="40">SUM(N81:R81)</f>
        <v>45602.28</v>
      </c>
      <c r="N81" s="46"/>
      <c r="O81" s="46">
        <f t="shared" ref="O81:O83" si="41">H81*0.0304</f>
        <v>45600</v>
      </c>
      <c r="P81" s="46"/>
      <c r="Q81" s="46"/>
      <c r="R81" s="46">
        <f t="shared" ref="R81:R83" si="42">(N81+O81)*0.00005</f>
        <v>2.28</v>
      </c>
    </row>
    <row r="82" s="8" customFormat="1" ht="28.9" customHeight="1" spans="1:18">
      <c r="A82" s="34">
        <v>2</v>
      </c>
      <c r="B82" s="41" t="s">
        <v>26</v>
      </c>
      <c r="C82" s="42" t="s">
        <v>45</v>
      </c>
      <c r="D82" s="42"/>
      <c r="E82" s="88"/>
      <c r="F82" s="51"/>
      <c r="G82" s="52"/>
      <c r="H82" s="46">
        <v>23500000</v>
      </c>
      <c r="I82" s="81"/>
      <c r="J82" s="81"/>
      <c r="K82" s="81"/>
      <c r="L82" s="81"/>
      <c r="M82" s="46">
        <f t="shared" si="40"/>
        <v>714435.72</v>
      </c>
      <c r="N82" s="46"/>
      <c r="O82" s="46">
        <f t="shared" si="41"/>
        <v>714400</v>
      </c>
      <c r="P82" s="46"/>
      <c r="Q82" s="46"/>
      <c r="R82" s="46">
        <f t="shared" si="42"/>
        <v>35.72</v>
      </c>
    </row>
    <row r="83" s="8" customFormat="1" ht="28.9" customHeight="1" spans="1:18">
      <c r="A83" s="34">
        <v>3</v>
      </c>
      <c r="B83" s="41" t="s">
        <v>26</v>
      </c>
      <c r="C83" s="42" t="s">
        <v>46</v>
      </c>
      <c r="D83" s="42"/>
      <c r="E83" s="88"/>
      <c r="F83" s="51"/>
      <c r="G83" s="52"/>
      <c r="H83" s="46">
        <v>56250000</v>
      </c>
      <c r="I83" s="81"/>
      <c r="J83" s="81"/>
      <c r="K83" s="81"/>
      <c r="L83" s="81"/>
      <c r="M83" s="46">
        <f t="shared" si="40"/>
        <v>1710085.5</v>
      </c>
      <c r="N83" s="46"/>
      <c r="O83" s="46">
        <f t="shared" si="41"/>
        <v>1710000</v>
      </c>
      <c r="P83" s="46"/>
      <c r="Q83" s="46"/>
      <c r="R83" s="46">
        <f t="shared" si="42"/>
        <v>85.5</v>
      </c>
    </row>
    <row r="84" s="6" customFormat="1" ht="28.9" customHeight="1" spans="1:18">
      <c r="A84" s="34"/>
      <c r="B84" s="86" t="s">
        <v>116</v>
      </c>
      <c r="C84" s="87"/>
      <c r="D84" s="58">
        <v>44025</v>
      </c>
      <c r="E84" s="59" t="s">
        <v>24</v>
      </c>
      <c r="F84" s="69" t="s">
        <v>25</v>
      </c>
      <c r="G84" s="58">
        <v>47678</v>
      </c>
      <c r="H84" s="40">
        <f>SUM(H85:H92)</f>
        <v>737000000</v>
      </c>
      <c r="I84" s="82">
        <v>3.29</v>
      </c>
      <c r="J84" s="82">
        <v>1</v>
      </c>
      <c r="K84" s="82">
        <v>0.06</v>
      </c>
      <c r="L84" s="82">
        <v>0.05</v>
      </c>
      <c r="M84" s="40">
        <f t="shared" ref="M84:R84" si="43">SUM(M85:M92)</f>
        <v>24248512.365</v>
      </c>
      <c r="N84" s="40">
        <f t="shared" si="43"/>
        <v>0</v>
      </c>
      <c r="O84" s="40">
        <f t="shared" si="43"/>
        <v>24247300</v>
      </c>
      <c r="P84" s="40">
        <f t="shared" si="43"/>
        <v>0</v>
      </c>
      <c r="Q84" s="40">
        <f t="shared" si="43"/>
        <v>0</v>
      </c>
      <c r="R84" s="40">
        <f t="shared" si="43"/>
        <v>1212.365</v>
      </c>
    </row>
    <row r="85" s="5" customFormat="1" ht="28.9" customHeight="1" spans="1:18">
      <c r="A85" s="34">
        <v>1</v>
      </c>
      <c r="B85" s="41" t="s">
        <v>26</v>
      </c>
      <c r="C85" s="42" t="s">
        <v>115</v>
      </c>
      <c r="D85" s="42"/>
      <c r="E85" s="70"/>
      <c r="F85" s="71"/>
      <c r="G85" s="72"/>
      <c r="H85" s="46">
        <v>9000000</v>
      </c>
      <c r="I85" s="81"/>
      <c r="J85" s="81"/>
      <c r="K85" s="81"/>
      <c r="L85" s="81"/>
      <c r="M85" s="46">
        <f t="shared" ref="M85:M92" si="44">SUM(N85:R85)</f>
        <v>296114.805</v>
      </c>
      <c r="N85" s="46"/>
      <c r="O85" s="46">
        <f t="shared" ref="O85:O92" si="45">H85*0.0329</f>
        <v>296100</v>
      </c>
      <c r="P85" s="46"/>
      <c r="Q85" s="46"/>
      <c r="R85" s="46">
        <f t="shared" ref="R85:R92" si="46">(N85+O85)*0.00005</f>
        <v>14.805</v>
      </c>
    </row>
    <row r="86" s="5" customFormat="1" ht="28.9" customHeight="1" spans="1:18">
      <c r="A86" s="34">
        <v>2</v>
      </c>
      <c r="B86" s="41" t="s">
        <v>26</v>
      </c>
      <c r="C86" s="42" t="s">
        <v>117</v>
      </c>
      <c r="D86" s="42"/>
      <c r="E86" s="70"/>
      <c r="F86" s="71"/>
      <c r="G86" s="72"/>
      <c r="H86" s="46">
        <v>12500000</v>
      </c>
      <c r="I86" s="81"/>
      <c r="J86" s="81"/>
      <c r="K86" s="81"/>
      <c r="L86" s="81"/>
      <c r="M86" s="46">
        <f t="shared" si="44"/>
        <v>411270.5625</v>
      </c>
      <c r="N86" s="46"/>
      <c r="O86" s="46">
        <f t="shared" si="45"/>
        <v>411250</v>
      </c>
      <c r="P86" s="46"/>
      <c r="Q86" s="46"/>
      <c r="R86" s="46">
        <f t="shared" si="46"/>
        <v>20.5625</v>
      </c>
    </row>
    <row r="87" s="5" customFormat="1" ht="28.9" customHeight="1" spans="1:18">
      <c r="A87" s="34">
        <v>3</v>
      </c>
      <c r="B87" s="41" t="s">
        <v>26</v>
      </c>
      <c r="C87" s="42" t="s">
        <v>118</v>
      </c>
      <c r="D87" s="42"/>
      <c r="E87" s="70"/>
      <c r="F87" s="71"/>
      <c r="G87" s="72"/>
      <c r="H87" s="46">
        <v>75000000</v>
      </c>
      <c r="I87" s="81"/>
      <c r="J87" s="81"/>
      <c r="K87" s="81"/>
      <c r="L87" s="81"/>
      <c r="M87" s="46">
        <f t="shared" si="44"/>
        <v>2467623.375</v>
      </c>
      <c r="N87" s="46"/>
      <c r="O87" s="46">
        <f t="shared" si="45"/>
        <v>2467500</v>
      </c>
      <c r="P87" s="46"/>
      <c r="Q87" s="46"/>
      <c r="R87" s="46">
        <f t="shared" si="46"/>
        <v>123.375</v>
      </c>
    </row>
    <row r="88" s="5" customFormat="1" ht="28.9" customHeight="1" spans="1:18">
      <c r="A88" s="34">
        <v>4</v>
      </c>
      <c r="B88" s="41" t="s">
        <v>26</v>
      </c>
      <c r="C88" s="42" t="s">
        <v>119</v>
      </c>
      <c r="D88" s="42"/>
      <c r="E88" s="70"/>
      <c r="F88" s="71"/>
      <c r="G88" s="72"/>
      <c r="H88" s="46">
        <v>15000000</v>
      </c>
      <c r="I88" s="81"/>
      <c r="J88" s="81"/>
      <c r="K88" s="81"/>
      <c r="L88" s="81"/>
      <c r="M88" s="46">
        <f t="shared" si="44"/>
        <v>493524.675</v>
      </c>
      <c r="N88" s="46"/>
      <c r="O88" s="46">
        <f t="shared" si="45"/>
        <v>493500</v>
      </c>
      <c r="P88" s="46"/>
      <c r="Q88" s="46"/>
      <c r="R88" s="46">
        <f t="shared" si="46"/>
        <v>24.675</v>
      </c>
    </row>
    <row r="89" s="5" customFormat="1" ht="28.9" customHeight="1" spans="1:18">
      <c r="A89" s="34">
        <v>5</v>
      </c>
      <c r="B89" s="41" t="s">
        <v>26</v>
      </c>
      <c r="C89" s="42" t="s">
        <v>120</v>
      </c>
      <c r="D89" s="42"/>
      <c r="E89" s="70"/>
      <c r="F89" s="71"/>
      <c r="G89" s="72"/>
      <c r="H89" s="46">
        <v>216000000</v>
      </c>
      <c r="I89" s="81"/>
      <c r="J89" s="81"/>
      <c r="K89" s="81"/>
      <c r="L89" s="81"/>
      <c r="M89" s="46">
        <f t="shared" si="44"/>
        <v>7106755.32</v>
      </c>
      <c r="N89" s="46"/>
      <c r="O89" s="46">
        <f t="shared" si="45"/>
        <v>7106400</v>
      </c>
      <c r="P89" s="46"/>
      <c r="Q89" s="46"/>
      <c r="R89" s="46">
        <f t="shared" si="46"/>
        <v>355.32</v>
      </c>
    </row>
    <row r="90" s="5" customFormat="1" ht="28.9" customHeight="1" spans="1:18">
      <c r="A90" s="34">
        <v>6</v>
      </c>
      <c r="B90" s="41" t="s">
        <v>26</v>
      </c>
      <c r="C90" s="42" t="s">
        <v>45</v>
      </c>
      <c r="D90" s="42"/>
      <c r="E90" s="70"/>
      <c r="F90" s="71"/>
      <c r="G90" s="72"/>
      <c r="H90" s="46">
        <v>243000000</v>
      </c>
      <c r="I90" s="81"/>
      <c r="J90" s="81"/>
      <c r="K90" s="81"/>
      <c r="L90" s="81"/>
      <c r="M90" s="46">
        <f t="shared" si="44"/>
        <v>7995099.735</v>
      </c>
      <c r="N90" s="46"/>
      <c r="O90" s="46">
        <f t="shared" si="45"/>
        <v>7994700</v>
      </c>
      <c r="P90" s="46"/>
      <c r="Q90" s="46"/>
      <c r="R90" s="46">
        <f t="shared" si="46"/>
        <v>399.735</v>
      </c>
    </row>
    <row r="91" s="5" customFormat="1" ht="28.9" customHeight="1" spans="1:18">
      <c r="A91" s="34">
        <v>7</v>
      </c>
      <c r="B91" s="41" t="s">
        <v>26</v>
      </c>
      <c r="C91" s="42" t="s">
        <v>46</v>
      </c>
      <c r="D91" s="42"/>
      <c r="E91" s="70"/>
      <c r="F91" s="71"/>
      <c r="G91" s="72"/>
      <c r="H91" s="46">
        <v>112500000</v>
      </c>
      <c r="I91" s="81"/>
      <c r="J91" s="81"/>
      <c r="K91" s="81"/>
      <c r="L91" s="81"/>
      <c r="M91" s="46">
        <f t="shared" si="44"/>
        <v>3701435.0625</v>
      </c>
      <c r="N91" s="46"/>
      <c r="O91" s="46">
        <f t="shared" si="45"/>
        <v>3701250</v>
      </c>
      <c r="P91" s="46"/>
      <c r="Q91" s="46"/>
      <c r="R91" s="46">
        <f t="shared" si="46"/>
        <v>185.0625</v>
      </c>
    </row>
    <row r="92" s="5" customFormat="1" ht="28.9" customHeight="1" spans="1:18">
      <c r="A92" s="34">
        <v>8</v>
      </c>
      <c r="B92" s="41" t="s">
        <v>26</v>
      </c>
      <c r="C92" s="42" t="s">
        <v>121</v>
      </c>
      <c r="D92" s="42"/>
      <c r="E92" s="70"/>
      <c r="F92" s="71"/>
      <c r="G92" s="72"/>
      <c r="H92" s="46">
        <v>54000000</v>
      </c>
      <c r="I92" s="81"/>
      <c r="J92" s="81"/>
      <c r="K92" s="81"/>
      <c r="L92" s="81"/>
      <c r="M92" s="46">
        <f t="shared" si="44"/>
        <v>1776688.83</v>
      </c>
      <c r="N92" s="46"/>
      <c r="O92" s="46">
        <f t="shared" si="45"/>
        <v>1776600</v>
      </c>
      <c r="P92" s="46"/>
      <c r="Q92" s="46"/>
      <c r="R92" s="46">
        <f t="shared" si="46"/>
        <v>88.83</v>
      </c>
    </row>
    <row r="93" s="6" customFormat="1" ht="28.9" customHeight="1" spans="1:18">
      <c r="A93" s="86" t="s">
        <v>122</v>
      </c>
      <c r="B93" s="89"/>
      <c r="C93" s="87"/>
      <c r="D93" s="58">
        <v>44375</v>
      </c>
      <c r="E93" s="59" t="s">
        <v>24</v>
      </c>
      <c r="F93" s="69" t="s">
        <v>25</v>
      </c>
      <c r="G93" s="58">
        <v>48028</v>
      </c>
      <c r="H93" s="40">
        <f>SUM(H94:H96)</f>
        <v>104000000</v>
      </c>
      <c r="I93" s="82">
        <v>3.34</v>
      </c>
      <c r="J93" s="82">
        <v>0.8</v>
      </c>
      <c r="K93" s="82">
        <v>0.064</v>
      </c>
      <c r="L93" s="82">
        <v>0.05</v>
      </c>
      <c r="M93" s="40">
        <f t="shared" ref="M93:R93" si="47">SUM(M94:M96)</f>
        <v>3473773.68</v>
      </c>
      <c r="N93" s="40">
        <f t="shared" si="47"/>
        <v>0</v>
      </c>
      <c r="O93" s="40">
        <f t="shared" si="47"/>
        <v>3473600</v>
      </c>
      <c r="P93" s="40">
        <f t="shared" si="47"/>
        <v>0</v>
      </c>
      <c r="Q93" s="40">
        <f t="shared" si="47"/>
        <v>0</v>
      </c>
      <c r="R93" s="40">
        <f t="shared" si="47"/>
        <v>173.68</v>
      </c>
    </row>
    <row r="94" s="5" customFormat="1" ht="28.9" customHeight="1" spans="1:18">
      <c r="A94" s="34">
        <v>1</v>
      </c>
      <c r="B94" s="41" t="s">
        <v>123</v>
      </c>
      <c r="C94" s="41" t="s">
        <v>124</v>
      </c>
      <c r="D94" s="41"/>
      <c r="E94" s="70"/>
      <c r="F94" s="71"/>
      <c r="G94" s="72"/>
      <c r="H94" s="46">
        <v>20000000</v>
      </c>
      <c r="I94" s="81"/>
      <c r="J94" s="81"/>
      <c r="K94" s="81"/>
      <c r="L94" s="81"/>
      <c r="M94" s="46">
        <f t="shared" ref="M94:M96" si="48">SUM(N94:R94)</f>
        <v>668033.4</v>
      </c>
      <c r="N94" s="46"/>
      <c r="O94" s="46">
        <f t="shared" ref="O94:O96" si="49">H94*0.0334</f>
        <v>668000</v>
      </c>
      <c r="P94" s="46"/>
      <c r="Q94" s="46"/>
      <c r="R94" s="46">
        <f t="shared" ref="R94:R96" si="50">(N94+O94)*0.00005</f>
        <v>33.4</v>
      </c>
    </row>
    <row r="95" s="5" customFormat="1" ht="28.9" customHeight="1" spans="1:18">
      <c r="A95" s="34">
        <v>2</v>
      </c>
      <c r="B95" s="53" t="s">
        <v>50</v>
      </c>
      <c r="C95" s="41" t="s">
        <v>125</v>
      </c>
      <c r="D95" s="41"/>
      <c r="E95" s="70"/>
      <c r="F95" s="71"/>
      <c r="G95" s="72"/>
      <c r="H95" s="46">
        <v>10000000</v>
      </c>
      <c r="I95" s="81"/>
      <c r="J95" s="81"/>
      <c r="K95" s="81"/>
      <c r="L95" s="81"/>
      <c r="M95" s="46">
        <f t="shared" si="48"/>
        <v>334016.7</v>
      </c>
      <c r="N95" s="46"/>
      <c r="O95" s="46">
        <f t="shared" si="49"/>
        <v>334000</v>
      </c>
      <c r="P95" s="46"/>
      <c r="Q95" s="46"/>
      <c r="R95" s="46">
        <f t="shared" si="50"/>
        <v>16.7</v>
      </c>
    </row>
    <row r="96" s="5" customFormat="1" ht="28.9" customHeight="1" spans="1:18">
      <c r="A96" s="34">
        <v>3</v>
      </c>
      <c r="B96" s="53" t="s">
        <v>58</v>
      </c>
      <c r="C96" s="41" t="s">
        <v>126</v>
      </c>
      <c r="D96" s="41"/>
      <c r="E96" s="70"/>
      <c r="F96" s="71"/>
      <c r="G96" s="72"/>
      <c r="H96" s="46">
        <v>74000000</v>
      </c>
      <c r="I96" s="81"/>
      <c r="J96" s="81"/>
      <c r="K96" s="81"/>
      <c r="L96" s="81"/>
      <c r="M96" s="46">
        <f t="shared" si="48"/>
        <v>2471723.58</v>
      </c>
      <c r="N96" s="46"/>
      <c r="O96" s="46">
        <f t="shared" si="49"/>
        <v>2471600</v>
      </c>
      <c r="P96" s="46"/>
      <c r="Q96" s="46"/>
      <c r="R96" s="46">
        <f t="shared" si="50"/>
        <v>123.58</v>
      </c>
    </row>
    <row r="97" s="6" customFormat="1" ht="28.9" customHeight="1" spans="1:18">
      <c r="A97" s="86" t="s">
        <v>127</v>
      </c>
      <c r="B97" s="89"/>
      <c r="C97" s="87"/>
      <c r="D97" s="58">
        <v>44428</v>
      </c>
      <c r="E97" s="59" t="s">
        <v>24</v>
      </c>
      <c r="F97" s="69" t="s">
        <v>25</v>
      </c>
      <c r="G97" s="58">
        <v>48081</v>
      </c>
      <c r="H97" s="40">
        <f>SUM(H98:H99)</f>
        <v>79000000</v>
      </c>
      <c r="I97" s="82">
        <v>3.12</v>
      </c>
      <c r="J97" s="82">
        <v>0.8</v>
      </c>
      <c r="K97" s="82">
        <v>0.064</v>
      </c>
      <c r="L97" s="82">
        <v>0.05</v>
      </c>
      <c r="M97" s="40">
        <f t="shared" ref="M97:R97" si="51">SUM(M98:M99)</f>
        <v>2464923.24</v>
      </c>
      <c r="N97" s="40">
        <f t="shared" si="51"/>
        <v>0</v>
      </c>
      <c r="O97" s="40">
        <f t="shared" si="51"/>
        <v>2464800</v>
      </c>
      <c r="P97" s="40">
        <f t="shared" si="51"/>
        <v>0</v>
      </c>
      <c r="Q97" s="40">
        <f t="shared" si="51"/>
        <v>0</v>
      </c>
      <c r="R97" s="40">
        <f t="shared" si="51"/>
        <v>123.24</v>
      </c>
    </row>
    <row r="98" s="5" customFormat="1" ht="28.9" customHeight="1" spans="1:18">
      <c r="A98" s="34">
        <v>1</v>
      </c>
      <c r="B98" s="53" t="s">
        <v>50</v>
      </c>
      <c r="C98" s="41" t="s">
        <v>107</v>
      </c>
      <c r="D98" s="41"/>
      <c r="E98" s="70"/>
      <c r="F98" s="71"/>
      <c r="G98" s="72"/>
      <c r="H98" s="46">
        <v>30000000</v>
      </c>
      <c r="I98" s="81"/>
      <c r="J98" s="81"/>
      <c r="K98" s="81"/>
      <c r="L98" s="81"/>
      <c r="M98" s="46">
        <f t="shared" ref="M98:M104" si="52">SUM(N98:R98)</f>
        <v>936046.8</v>
      </c>
      <c r="N98" s="46"/>
      <c r="O98" s="46">
        <f>H98*0.0312</f>
        <v>936000</v>
      </c>
      <c r="P98" s="46"/>
      <c r="Q98" s="46"/>
      <c r="R98" s="46">
        <f t="shared" ref="R98:R104" si="53">(N98+O98)*0.00005</f>
        <v>46.8</v>
      </c>
    </row>
    <row r="99" s="5" customFormat="1" ht="28.9" customHeight="1" spans="1:18">
      <c r="A99" s="34">
        <v>2</v>
      </c>
      <c r="B99" s="53" t="s">
        <v>58</v>
      </c>
      <c r="C99" s="41" t="s">
        <v>126</v>
      </c>
      <c r="D99" s="41"/>
      <c r="E99" s="70"/>
      <c r="F99" s="71"/>
      <c r="G99" s="72"/>
      <c r="H99" s="46">
        <v>49000000</v>
      </c>
      <c r="I99" s="81"/>
      <c r="J99" s="81"/>
      <c r="K99" s="81"/>
      <c r="L99" s="81"/>
      <c r="M99" s="46">
        <f t="shared" si="52"/>
        <v>1528876.44</v>
      </c>
      <c r="N99" s="46"/>
      <c r="O99" s="46">
        <f>H99*0.0312</f>
        <v>1528800</v>
      </c>
      <c r="P99" s="46"/>
      <c r="Q99" s="46"/>
      <c r="R99" s="46">
        <f t="shared" si="53"/>
        <v>76.44</v>
      </c>
    </row>
    <row r="100" s="6" customFormat="1" ht="28.9" customHeight="1" spans="1:18">
      <c r="A100" s="86" t="s">
        <v>128</v>
      </c>
      <c r="B100" s="89"/>
      <c r="C100" s="87"/>
      <c r="D100" s="58">
        <v>44497</v>
      </c>
      <c r="E100" s="59" t="s">
        <v>24</v>
      </c>
      <c r="F100" s="69" t="s">
        <v>25</v>
      </c>
      <c r="G100" s="58">
        <v>48150</v>
      </c>
      <c r="H100" s="40">
        <f>SUM(H101:H104)</f>
        <v>217000000</v>
      </c>
      <c r="I100" s="82">
        <v>3.13</v>
      </c>
      <c r="J100" s="82">
        <v>0.8</v>
      </c>
      <c r="K100" s="82">
        <v>0.048</v>
      </c>
      <c r="L100" s="82">
        <v>0.05</v>
      </c>
      <c r="M100" s="40">
        <f t="shared" ref="M100:R100" si="54">SUM(M101:M104)</f>
        <v>6792439.605</v>
      </c>
      <c r="N100" s="40">
        <f t="shared" si="54"/>
        <v>0</v>
      </c>
      <c r="O100" s="40">
        <f t="shared" si="54"/>
        <v>6792100</v>
      </c>
      <c r="P100" s="40">
        <f t="shared" si="54"/>
        <v>0</v>
      </c>
      <c r="Q100" s="40">
        <f t="shared" si="54"/>
        <v>0</v>
      </c>
      <c r="R100" s="40">
        <f t="shared" si="54"/>
        <v>339.605</v>
      </c>
    </row>
    <row r="101" s="5" customFormat="1" ht="28.9" customHeight="1" spans="1:18">
      <c r="A101" s="34">
        <v>1</v>
      </c>
      <c r="B101" s="53" t="s">
        <v>50</v>
      </c>
      <c r="C101" s="41" t="s">
        <v>129</v>
      </c>
      <c r="D101" s="41"/>
      <c r="E101" s="70"/>
      <c r="F101" s="71"/>
      <c r="G101" s="72"/>
      <c r="H101" s="46">
        <v>40000000</v>
      </c>
      <c r="I101" s="81"/>
      <c r="J101" s="81"/>
      <c r="K101" s="81"/>
      <c r="L101" s="81"/>
      <c r="M101" s="46">
        <f t="shared" si="52"/>
        <v>1252062.6</v>
      </c>
      <c r="N101" s="46"/>
      <c r="O101" s="46">
        <f t="shared" ref="O101:O104" si="55">H101*0.0313</f>
        <v>1252000</v>
      </c>
      <c r="P101" s="46"/>
      <c r="Q101" s="46"/>
      <c r="R101" s="46">
        <f t="shared" si="53"/>
        <v>62.6</v>
      </c>
    </row>
    <row r="102" s="5" customFormat="1" ht="28.9" customHeight="1" spans="1:18">
      <c r="A102" s="34">
        <v>2</v>
      </c>
      <c r="B102" s="53" t="s">
        <v>50</v>
      </c>
      <c r="C102" s="41" t="s">
        <v>130</v>
      </c>
      <c r="D102" s="41"/>
      <c r="E102" s="70"/>
      <c r="F102" s="71"/>
      <c r="G102" s="72"/>
      <c r="H102" s="46">
        <v>40000000</v>
      </c>
      <c r="I102" s="81"/>
      <c r="J102" s="81"/>
      <c r="K102" s="81"/>
      <c r="L102" s="81"/>
      <c r="M102" s="46">
        <f t="shared" si="52"/>
        <v>1252062.6</v>
      </c>
      <c r="N102" s="46"/>
      <c r="O102" s="46">
        <f t="shared" si="55"/>
        <v>1252000</v>
      </c>
      <c r="P102" s="46"/>
      <c r="Q102" s="46"/>
      <c r="R102" s="46">
        <f t="shared" si="53"/>
        <v>62.6</v>
      </c>
    </row>
    <row r="103" s="5" customFormat="1" ht="28.9" customHeight="1" spans="1:18">
      <c r="A103" s="34">
        <v>3</v>
      </c>
      <c r="B103" s="53" t="s">
        <v>123</v>
      </c>
      <c r="C103" s="41" t="s">
        <v>125</v>
      </c>
      <c r="D103" s="41"/>
      <c r="E103" s="70"/>
      <c r="F103" s="71"/>
      <c r="G103" s="72"/>
      <c r="H103" s="46">
        <v>20000000</v>
      </c>
      <c r="I103" s="81"/>
      <c r="J103" s="81"/>
      <c r="K103" s="81"/>
      <c r="L103" s="81"/>
      <c r="M103" s="46">
        <f t="shared" si="52"/>
        <v>626031.3</v>
      </c>
      <c r="N103" s="46"/>
      <c r="O103" s="46">
        <f t="shared" si="55"/>
        <v>626000</v>
      </c>
      <c r="P103" s="46"/>
      <c r="Q103" s="46"/>
      <c r="R103" s="46">
        <f t="shared" si="53"/>
        <v>31.3</v>
      </c>
    </row>
    <row r="104" s="5" customFormat="1" ht="28.9" customHeight="1" spans="1:18">
      <c r="A104" s="34">
        <v>4</v>
      </c>
      <c r="B104" s="53" t="s">
        <v>58</v>
      </c>
      <c r="C104" s="41" t="s">
        <v>126</v>
      </c>
      <c r="D104" s="41"/>
      <c r="E104" s="70"/>
      <c r="F104" s="71"/>
      <c r="G104" s="72"/>
      <c r="H104" s="46">
        <v>117000000</v>
      </c>
      <c r="I104" s="81"/>
      <c r="J104" s="81"/>
      <c r="K104" s="81"/>
      <c r="L104" s="81"/>
      <c r="M104" s="46">
        <f t="shared" si="52"/>
        <v>3662283.105</v>
      </c>
      <c r="N104" s="46"/>
      <c r="O104" s="46">
        <f t="shared" si="55"/>
        <v>3662100</v>
      </c>
      <c r="P104" s="46"/>
      <c r="Q104" s="46"/>
      <c r="R104" s="46">
        <f t="shared" si="53"/>
        <v>183.105</v>
      </c>
    </row>
    <row r="105" s="9" customFormat="1" ht="28.9" customHeight="1" spans="1:18">
      <c r="A105" s="86" t="s">
        <v>131</v>
      </c>
      <c r="B105" s="89"/>
      <c r="C105" s="87"/>
      <c r="D105" s="58">
        <v>44691</v>
      </c>
      <c r="E105" s="59" t="s">
        <v>24</v>
      </c>
      <c r="F105" s="69" t="s">
        <v>25</v>
      </c>
      <c r="G105" s="58">
        <v>48345</v>
      </c>
      <c r="H105" s="40">
        <v>150000000</v>
      </c>
      <c r="I105" s="82">
        <v>2.93</v>
      </c>
      <c r="J105" s="82">
        <v>0.8</v>
      </c>
      <c r="K105" s="82">
        <v>0.048</v>
      </c>
      <c r="L105" s="82">
        <v>0.05</v>
      </c>
      <c r="M105" s="40">
        <f t="shared" ref="M105:R105" si="56">SUM(M106)</f>
        <v>4395219.75</v>
      </c>
      <c r="N105" s="40">
        <f t="shared" si="56"/>
        <v>0</v>
      </c>
      <c r="O105" s="40">
        <f t="shared" si="56"/>
        <v>4395000</v>
      </c>
      <c r="P105" s="40">
        <f t="shared" si="56"/>
        <v>0</v>
      </c>
      <c r="Q105" s="40">
        <f t="shared" si="56"/>
        <v>0</v>
      </c>
      <c r="R105" s="40">
        <f t="shared" si="56"/>
        <v>219.75</v>
      </c>
    </row>
    <row r="106" s="9" customFormat="1" ht="28.9" customHeight="1" spans="1:18">
      <c r="A106" s="34">
        <v>1</v>
      </c>
      <c r="B106" s="41" t="s">
        <v>132</v>
      </c>
      <c r="C106" s="41" t="s">
        <v>133</v>
      </c>
      <c r="D106" s="41"/>
      <c r="E106" s="70"/>
      <c r="F106" s="71"/>
      <c r="G106" s="72"/>
      <c r="H106" s="46">
        <v>150000000</v>
      </c>
      <c r="I106" s="81"/>
      <c r="J106" s="81"/>
      <c r="K106" s="81"/>
      <c r="L106" s="81"/>
      <c r="M106" s="46">
        <f t="shared" ref="M106:M110" si="57">SUM(N106:R106)</f>
        <v>4395219.75</v>
      </c>
      <c r="N106" s="46"/>
      <c r="O106" s="46">
        <f>H106*0.0293</f>
        <v>4395000</v>
      </c>
      <c r="P106" s="46"/>
      <c r="Q106" s="46"/>
      <c r="R106" s="46">
        <f t="shared" ref="R106:R110" si="58">(N106+O106)*0.00005</f>
        <v>219.75</v>
      </c>
    </row>
    <row r="107" s="9" customFormat="1" ht="28.9" customHeight="1" spans="1:18">
      <c r="A107" s="86" t="s">
        <v>134</v>
      </c>
      <c r="B107" s="89"/>
      <c r="C107" s="87"/>
      <c r="D107" s="58">
        <v>44732</v>
      </c>
      <c r="E107" s="59" t="s">
        <v>24</v>
      </c>
      <c r="F107" s="69" t="s">
        <v>25</v>
      </c>
      <c r="G107" s="58">
        <v>48386</v>
      </c>
      <c r="H107" s="40">
        <f>SUM(H108:H110)</f>
        <v>220000000</v>
      </c>
      <c r="I107" s="82">
        <v>2.87</v>
      </c>
      <c r="J107" s="82">
        <v>0.8</v>
      </c>
      <c r="K107" s="82">
        <v>0.048</v>
      </c>
      <c r="L107" s="82">
        <v>0.05</v>
      </c>
      <c r="M107" s="40">
        <f t="shared" ref="M107:R107" si="59">SUM(M108:M110)</f>
        <v>6314315.7</v>
      </c>
      <c r="N107" s="40">
        <f t="shared" si="59"/>
        <v>0</v>
      </c>
      <c r="O107" s="40">
        <f t="shared" si="59"/>
        <v>6314000</v>
      </c>
      <c r="P107" s="40">
        <f t="shared" si="59"/>
        <v>0</v>
      </c>
      <c r="Q107" s="40">
        <f t="shared" si="59"/>
        <v>0</v>
      </c>
      <c r="R107" s="40">
        <f t="shared" si="59"/>
        <v>315.7</v>
      </c>
    </row>
    <row r="108" s="9" customFormat="1" ht="28.9" customHeight="1" spans="1:18">
      <c r="A108" s="90">
        <v>1</v>
      </c>
      <c r="B108" s="41" t="s">
        <v>135</v>
      </c>
      <c r="C108" s="41" t="s">
        <v>111</v>
      </c>
      <c r="D108" s="41"/>
      <c r="E108" s="70"/>
      <c r="F108" s="71"/>
      <c r="G108" s="72"/>
      <c r="H108" s="46">
        <v>48000000</v>
      </c>
      <c r="I108" s="81"/>
      <c r="J108" s="81"/>
      <c r="K108" s="81"/>
      <c r="L108" s="81"/>
      <c r="M108" s="46">
        <f t="shared" si="57"/>
        <v>1377668.88</v>
      </c>
      <c r="N108" s="46"/>
      <c r="O108" s="46">
        <f t="shared" ref="O108:O110" si="60">H108*0.0287</f>
        <v>1377600</v>
      </c>
      <c r="P108" s="46"/>
      <c r="Q108" s="46"/>
      <c r="R108" s="46">
        <f t="shared" si="58"/>
        <v>68.88</v>
      </c>
    </row>
    <row r="109" s="9" customFormat="1" ht="28.9" customHeight="1" spans="1:18">
      <c r="A109" s="90">
        <v>2</v>
      </c>
      <c r="B109" s="41" t="s">
        <v>136</v>
      </c>
      <c r="C109" s="41" t="s">
        <v>137</v>
      </c>
      <c r="D109" s="41"/>
      <c r="E109" s="70"/>
      <c r="F109" s="71"/>
      <c r="G109" s="72"/>
      <c r="H109" s="46">
        <v>165000000</v>
      </c>
      <c r="I109" s="81"/>
      <c r="J109" s="81"/>
      <c r="K109" s="81"/>
      <c r="L109" s="81"/>
      <c r="M109" s="46">
        <f t="shared" si="57"/>
        <v>4735736.775</v>
      </c>
      <c r="N109" s="46"/>
      <c r="O109" s="46">
        <f t="shared" si="60"/>
        <v>4735500</v>
      </c>
      <c r="P109" s="46"/>
      <c r="Q109" s="46"/>
      <c r="R109" s="46">
        <f t="shared" si="58"/>
        <v>236.775</v>
      </c>
    </row>
    <row r="110" s="9" customFormat="1" ht="28.9" customHeight="1" spans="1:18">
      <c r="A110" s="90">
        <v>3</v>
      </c>
      <c r="B110" s="41" t="s">
        <v>138</v>
      </c>
      <c r="C110" s="41" t="s">
        <v>133</v>
      </c>
      <c r="D110" s="41"/>
      <c r="E110" s="70"/>
      <c r="F110" s="71"/>
      <c r="G110" s="72"/>
      <c r="H110" s="46">
        <v>7000000</v>
      </c>
      <c r="I110" s="81"/>
      <c r="J110" s="81"/>
      <c r="K110" s="81"/>
      <c r="L110" s="81"/>
      <c r="M110" s="46">
        <f t="shared" si="57"/>
        <v>200910.045</v>
      </c>
      <c r="N110" s="46"/>
      <c r="O110" s="46">
        <f t="shared" si="60"/>
        <v>200900</v>
      </c>
      <c r="P110" s="46"/>
      <c r="Q110" s="46"/>
      <c r="R110" s="46">
        <f t="shared" si="58"/>
        <v>10.045</v>
      </c>
    </row>
    <row r="111" s="9" customFormat="1" ht="28.9" customHeight="1" spans="1:18">
      <c r="A111" s="86" t="s">
        <v>139</v>
      </c>
      <c r="B111" s="89"/>
      <c r="C111" s="87"/>
      <c r="D111" s="58">
        <v>44732</v>
      </c>
      <c r="E111" s="59" t="s">
        <v>24</v>
      </c>
      <c r="F111" s="69" t="s">
        <v>25</v>
      </c>
      <c r="G111" s="58">
        <v>48386</v>
      </c>
      <c r="H111" s="40">
        <f>SUM(H112:H115)</f>
        <v>94000000</v>
      </c>
      <c r="I111" s="82">
        <v>2.87</v>
      </c>
      <c r="J111" s="82">
        <v>0.8</v>
      </c>
      <c r="K111" s="82"/>
      <c r="L111" s="82">
        <v>0.05</v>
      </c>
      <c r="M111" s="40">
        <f t="shared" ref="M111:R111" si="61">SUM(M112:M115)</f>
        <v>2697934.89</v>
      </c>
      <c r="N111" s="40">
        <f t="shared" si="61"/>
        <v>0</v>
      </c>
      <c r="O111" s="40">
        <f t="shared" si="61"/>
        <v>2697800</v>
      </c>
      <c r="P111" s="40">
        <f t="shared" si="61"/>
        <v>0</v>
      </c>
      <c r="Q111" s="40">
        <f t="shared" si="61"/>
        <v>0</v>
      </c>
      <c r="R111" s="40">
        <f t="shared" si="61"/>
        <v>134.89</v>
      </c>
    </row>
    <row r="112" s="9" customFormat="1" ht="28.9" customHeight="1" spans="1:18">
      <c r="A112" s="90">
        <v>1</v>
      </c>
      <c r="B112" s="53" t="s">
        <v>58</v>
      </c>
      <c r="C112" s="41" t="s">
        <v>140</v>
      </c>
      <c r="D112" s="41"/>
      <c r="E112" s="70"/>
      <c r="F112" s="71"/>
      <c r="G112" s="72"/>
      <c r="H112" s="46">
        <v>20156200</v>
      </c>
      <c r="I112" s="81"/>
      <c r="J112" s="81"/>
      <c r="K112" s="81"/>
      <c r="L112" s="81"/>
      <c r="M112" s="46">
        <f t="shared" ref="M112:M115" si="62">SUM(N112:R112)</f>
        <v>578511.864147</v>
      </c>
      <c r="N112" s="46"/>
      <c r="O112" s="46">
        <f t="shared" ref="O112:O115" si="63">H112*0.0287</f>
        <v>578482.94</v>
      </c>
      <c r="P112" s="46"/>
      <c r="Q112" s="46"/>
      <c r="R112" s="46">
        <f t="shared" ref="R112:R115" si="64">(N112+O112)*0.00005</f>
        <v>28.924147</v>
      </c>
    </row>
    <row r="113" s="9" customFormat="1" ht="28.9" customHeight="1" spans="1:18">
      <c r="A113" s="90">
        <v>2</v>
      </c>
      <c r="B113" s="53" t="s">
        <v>58</v>
      </c>
      <c r="C113" s="41" t="s">
        <v>141</v>
      </c>
      <c r="D113" s="41"/>
      <c r="E113" s="70"/>
      <c r="F113" s="71"/>
      <c r="G113" s="72"/>
      <c r="H113" s="46">
        <v>3843800</v>
      </c>
      <c r="I113" s="81"/>
      <c r="J113" s="81"/>
      <c r="K113" s="81"/>
      <c r="L113" s="81"/>
      <c r="M113" s="46">
        <f t="shared" si="62"/>
        <v>110322.575853</v>
      </c>
      <c r="N113" s="46"/>
      <c r="O113" s="46">
        <f t="shared" si="63"/>
        <v>110317.06</v>
      </c>
      <c r="P113" s="46"/>
      <c r="Q113" s="46"/>
      <c r="R113" s="46">
        <f t="shared" si="64"/>
        <v>5.515853</v>
      </c>
    </row>
    <row r="114" s="9" customFormat="1" ht="28.9" customHeight="1" spans="1:18">
      <c r="A114" s="90">
        <v>3</v>
      </c>
      <c r="B114" s="53" t="s">
        <v>50</v>
      </c>
      <c r="C114" s="41" t="s">
        <v>142</v>
      </c>
      <c r="D114" s="41"/>
      <c r="E114" s="70"/>
      <c r="F114" s="71"/>
      <c r="G114" s="72"/>
      <c r="H114" s="46">
        <v>20000000</v>
      </c>
      <c r="I114" s="81"/>
      <c r="J114" s="81"/>
      <c r="K114" s="81"/>
      <c r="L114" s="81"/>
      <c r="M114" s="46">
        <f t="shared" si="62"/>
        <v>574028.7</v>
      </c>
      <c r="N114" s="46"/>
      <c r="O114" s="46">
        <f t="shared" si="63"/>
        <v>574000</v>
      </c>
      <c r="P114" s="46"/>
      <c r="Q114" s="46"/>
      <c r="R114" s="46">
        <f t="shared" si="64"/>
        <v>28.7</v>
      </c>
    </row>
    <row r="115" s="9" customFormat="1" ht="28.9" customHeight="1" spans="1:18">
      <c r="A115" s="90">
        <v>4</v>
      </c>
      <c r="B115" s="74" t="s">
        <v>68</v>
      </c>
      <c r="C115" s="41" t="s">
        <v>143</v>
      </c>
      <c r="D115" s="41"/>
      <c r="E115" s="91"/>
      <c r="F115" s="92"/>
      <c r="G115" s="93"/>
      <c r="H115" s="46">
        <v>50000000</v>
      </c>
      <c r="I115" s="101"/>
      <c r="J115" s="101"/>
      <c r="K115" s="101"/>
      <c r="L115" s="81"/>
      <c r="M115" s="46">
        <f t="shared" si="62"/>
        <v>1435071.75</v>
      </c>
      <c r="N115" s="46"/>
      <c r="O115" s="46">
        <f t="shared" si="63"/>
        <v>1435000</v>
      </c>
      <c r="P115" s="46"/>
      <c r="Q115" s="46"/>
      <c r="R115" s="46">
        <f t="shared" si="64"/>
        <v>71.75</v>
      </c>
    </row>
    <row r="116" s="9" customFormat="1" ht="28.9" customHeight="1" spans="1:18">
      <c r="A116" s="86" t="s">
        <v>144</v>
      </c>
      <c r="B116" s="89"/>
      <c r="C116" s="87"/>
      <c r="D116" s="58">
        <v>44875</v>
      </c>
      <c r="E116" s="94" t="s">
        <v>48</v>
      </c>
      <c r="F116" s="69" t="s">
        <v>25</v>
      </c>
      <c r="G116" s="58">
        <v>47433</v>
      </c>
      <c r="H116" s="40">
        <f>SUM(H117:H121)</f>
        <v>87360000</v>
      </c>
      <c r="I116" s="102">
        <v>2.8</v>
      </c>
      <c r="J116" s="102">
        <v>0.8</v>
      </c>
      <c r="K116" s="102"/>
      <c r="L116" s="82">
        <v>0.05</v>
      </c>
      <c r="M116" s="40">
        <f t="shared" ref="M116:R116" si="65">SUM(M117:M121)</f>
        <v>2446202.304</v>
      </c>
      <c r="N116" s="40">
        <f t="shared" si="65"/>
        <v>0</v>
      </c>
      <c r="O116" s="40">
        <f t="shared" si="65"/>
        <v>2446080</v>
      </c>
      <c r="P116" s="40">
        <f t="shared" si="65"/>
        <v>0</v>
      </c>
      <c r="Q116" s="40">
        <f t="shared" si="65"/>
        <v>0</v>
      </c>
      <c r="R116" s="40">
        <f t="shared" si="65"/>
        <v>122.304</v>
      </c>
    </row>
    <row r="117" s="9" customFormat="1" ht="28.9" customHeight="1" spans="1:18">
      <c r="A117" s="34">
        <v>1</v>
      </c>
      <c r="B117" s="53" t="s">
        <v>58</v>
      </c>
      <c r="C117" s="41" t="s">
        <v>145</v>
      </c>
      <c r="D117" s="41"/>
      <c r="E117" s="91"/>
      <c r="F117" s="92"/>
      <c r="G117" s="93"/>
      <c r="H117" s="46">
        <v>4829400</v>
      </c>
      <c r="I117" s="101"/>
      <c r="J117" s="101"/>
      <c r="K117" s="101"/>
      <c r="L117" s="81"/>
      <c r="M117" s="46">
        <f t="shared" ref="M117:M121" si="66">SUM(N117:R117)</f>
        <v>135229.96116</v>
      </c>
      <c r="N117" s="46"/>
      <c r="O117" s="46">
        <f t="shared" ref="O117:O121" si="67">H117*0.028</f>
        <v>135223.2</v>
      </c>
      <c r="P117" s="46"/>
      <c r="Q117" s="46"/>
      <c r="R117" s="46">
        <f t="shared" ref="R117:R121" si="68">(N117+O117)*0.00005</f>
        <v>6.76116</v>
      </c>
    </row>
    <row r="118" s="9" customFormat="1" ht="28.9" customHeight="1" spans="1:18">
      <c r="A118" s="34">
        <v>2</v>
      </c>
      <c r="B118" s="53" t="s">
        <v>58</v>
      </c>
      <c r="C118" s="41" t="s">
        <v>146</v>
      </c>
      <c r="D118" s="41"/>
      <c r="E118" s="91"/>
      <c r="F118" s="92"/>
      <c r="G118" s="93"/>
      <c r="H118" s="46">
        <v>33000000</v>
      </c>
      <c r="I118" s="101"/>
      <c r="J118" s="101"/>
      <c r="K118" s="101"/>
      <c r="L118" s="81"/>
      <c r="M118" s="46">
        <f t="shared" si="66"/>
        <v>924046.2</v>
      </c>
      <c r="N118" s="46"/>
      <c r="O118" s="46">
        <f t="shared" si="67"/>
        <v>924000</v>
      </c>
      <c r="P118" s="46"/>
      <c r="Q118" s="46"/>
      <c r="R118" s="46">
        <f t="shared" si="68"/>
        <v>46.2</v>
      </c>
    </row>
    <row r="119" s="9" customFormat="1" ht="28.9" customHeight="1" spans="1:18">
      <c r="A119" s="34">
        <v>3</v>
      </c>
      <c r="B119" s="41" t="s">
        <v>64</v>
      </c>
      <c r="C119" s="41" t="s">
        <v>78</v>
      </c>
      <c r="D119" s="41"/>
      <c r="E119" s="91"/>
      <c r="F119" s="92"/>
      <c r="G119" s="93"/>
      <c r="H119" s="46">
        <v>11430000</v>
      </c>
      <c r="I119" s="101"/>
      <c r="J119" s="101"/>
      <c r="K119" s="101"/>
      <c r="L119" s="81"/>
      <c r="M119" s="46">
        <f t="shared" si="66"/>
        <v>320056.002</v>
      </c>
      <c r="N119" s="46"/>
      <c r="O119" s="46">
        <f t="shared" si="67"/>
        <v>320040</v>
      </c>
      <c r="P119" s="46"/>
      <c r="Q119" s="46"/>
      <c r="R119" s="46">
        <f t="shared" si="68"/>
        <v>16.002</v>
      </c>
    </row>
    <row r="120" s="9" customFormat="1" ht="28.9" customHeight="1" spans="1:18">
      <c r="A120" s="34">
        <v>4</v>
      </c>
      <c r="B120" s="41" t="s">
        <v>29</v>
      </c>
      <c r="C120" s="41" t="s">
        <v>147</v>
      </c>
      <c r="D120" s="41"/>
      <c r="E120" s="91"/>
      <c r="F120" s="92"/>
      <c r="G120" s="93"/>
      <c r="H120" s="46">
        <v>18590900</v>
      </c>
      <c r="I120" s="101"/>
      <c r="J120" s="101"/>
      <c r="K120" s="101"/>
      <c r="L120" s="81"/>
      <c r="M120" s="46">
        <f t="shared" si="66"/>
        <v>520571.22726</v>
      </c>
      <c r="N120" s="46"/>
      <c r="O120" s="46">
        <f t="shared" si="67"/>
        <v>520545.2</v>
      </c>
      <c r="P120" s="46"/>
      <c r="Q120" s="46"/>
      <c r="R120" s="46">
        <f t="shared" si="68"/>
        <v>26.02726</v>
      </c>
    </row>
    <row r="121" s="9" customFormat="1" ht="28.9" customHeight="1" spans="1:18">
      <c r="A121" s="34">
        <v>5</v>
      </c>
      <c r="B121" s="41" t="s">
        <v>29</v>
      </c>
      <c r="C121" s="41" t="s">
        <v>148</v>
      </c>
      <c r="D121" s="41"/>
      <c r="E121" s="91"/>
      <c r="F121" s="92"/>
      <c r="G121" s="93"/>
      <c r="H121" s="46">
        <v>19509700</v>
      </c>
      <c r="I121" s="101"/>
      <c r="J121" s="101"/>
      <c r="K121" s="101"/>
      <c r="L121" s="81"/>
      <c r="M121" s="46">
        <f t="shared" si="66"/>
        <v>546298.91358</v>
      </c>
      <c r="N121" s="46"/>
      <c r="O121" s="46">
        <f t="shared" si="67"/>
        <v>546271.6</v>
      </c>
      <c r="P121" s="46"/>
      <c r="Q121" s="46"/>
      <c r="R121" s="46">
        <f t="shared" si="68"/>
        <v>27.31358</v>
      </c>
    </row>
    <row r="122" s="10" customFormat="1" ht="28.9" customHeight="1" spans="1:18">
      <c r="A122" s="86" t="s">
        <v>149</v>
      </c>
      <c r="B122" s="89"/>
      <c r="C122" s="87"/>
      <c r="D122" s="37">
        <v>45097</v>
      </c>
      <c r="E122" s="94" t="s">
        <v>24</v>
      </c>
      <c r="F122" s="69" t="s">
        <v>25</v>
      </c>
      <c r="G122" s="37">
        <v>48751</v>
      </c>
      <c r="H122" s="40">
        <f>SUM(H123:H124)</f>
        <v>60000000</v>
      </c>
      <c r="I122" s="82">
        <v>2.7</v>
      </c>
      <c r="J122" s="82">
        <v>0.8</v>
      </c>
      <c r="K122" s="82">
        <v>0.064</v>
      </c>
      <c r="L122" s="82">
        <v>0.05</v>
      </c>
      <c r="M122" s="40">
        <f t="shared" ref="M122:R122" si="69">SUM(M123:M124)</f>
        <v>1620081</v>
      </c>
      <c r="N122" s="40">
        <f t="shared" si="69"/>
        <v>0</v>
      </c>
      <c r="O122" s="40">
        <f t="shared" si="69"/>
        <v>1620000</v>
      </c>
      <c r="P122" s="40">
        <f t="shared" si="69"/>
        <v>0</v>
      </c>
      <c r="Q122" s="40">
        <f t="shared" si="69"/>
        <v>0</v>
      </c>
      <c r="R122" s="40">
        <f t="shared" si="69"/>
        <v>81</v>
      </c>
    </row>
    <row r="123" s="9" customFormat="1" ht="28.9" customHeight="1" spans="1:18">
      <c r="A123" s="34">
        <v>1</v>
      </c>
      <c r="B123" s="53" t="s">
        <v>50</v>
      </c>
      <c r="C123" s="41" t="s">
        <v>150</v>
      </c>
      <c r="D123" s="41"/>
      <c r="E123" s="91"/>
      <c r="F123" s="92"/>
      <c r="G123" s="93"/>
      <c r="H123" s="46">
        <v>30000000</v>
      </c>
      <c r="I123" s="101"/>
      <c r="J123" s="101"/>
      <c r="K123" s="101"/>
      <c r="L123" s="81"/>
      <c r="M123" s="46">
        <f>SUM(N123:R123)</f>
        <v>810040.5</v>
      </c>
      <c r="N123" s="46"/>
      <c r="O123" s="46">
        <f>H123*2.7/100</f>
        <v>810000</v>
      </c>
      <c r="P123" s="46"/>
      <c r="Q123" s="46"/>
      <c r="R123" s="46">
        <f>(N123+O123)*0.05/1000</f>
        <v>40.5</v>
      </c>
    </row>
    <row r="124" s="9" customFormat="1" ht="28.9" customHeight="1" spans="1:18">
      <c r="A124" s="34">
        <v>2</v>
      </c>
      <c r="B124" s="53" t="s">
        <v>50</v>
      </c>
      <c r="C124" s="41" t="s">
        <v>151</v>
      </c>
      <c r="D124" s="41"/>
      <c r="E124" s="91"/>
      <c r="F124" s="92"/>
      <c r="G124" s="93"/>
      <c r="H124" s="46">
        <v>30000000</v>
      </c>
      <c r="I124" s="101"/>
      <c r="J124" s="101"/>
      <c r="K124" s="101"/>
      <c r="L124" s="81"/>
      <c r="M124" s="46">
        <f>SUM(N124:R124)</f>
        <v>810040.5</v>
      </c>
      <c r="N124" s="46"/>
      <c r="O124" s="46">
        <f>H124*2.7/100</f>
        <v>810000</v>
      </c>
      <c r="P124" s="46"/>
      <c r="Q124" s="46"/>
      <c r="R124" s="46">
        <f>(N124+O124)*0.05/1000</f>
        <v>40.5</v>
      </c>
    </row>
    <row r="125" s="4" customFormat="1" ht="28.9" customHeight="1" spans="1:18">
      <c r="A125" s="30" t="s">
        <v>152</v>
      </c>
      <c r="B125" s="31"/>
      <c r="C125" s="31"/>
      <c r="D125" s="31"/>
      <c r="E125" s="31"/>
      <c r="F125" s="31"/>
      <c r="G125" s="32"/>
      <c r="H125" s="95">
        <f>H126+H128+H130+H132+H134+H136+H139+H141+H145+H149+H152+H158+H160+H162+H164+H167+H170+H172+H175+H178+H181</f>
        <v>13493890000</v>
      </c>
      <c r="I125" s="95"/>
      <c r="J125" s="95"/>
      <c r="K125" s="95"/>
      <c r="L125" s="95"/>
      <c r="M125" s="95">
        <f t="shared" ref="I125:R125" si="70">M126+M128+M130+M132+M134+M136+M139+M141+M145+M149+M152+M158+M160+M162+M164+M167+M170+M172+M175+M178+M181</f>
        <v>3671433092.4765</v>
      </c>
      <c r="N125" s="95">
        <f t="shared" si="70"/>
        <v>3300000000</v>
      </c>
      <c r="O125" s="95">
        <f t="shared" si="70"/>
        <v>371249530</v>
      </c>
      <c r="P125" s="95">
        <f t="shared" si="70"/>
        <v>0</v>
      </c>
      <c r="Q125" s="95">
        <f t="shared" si="70"/>
        <v>0</v>
      </c>
      <c r="R125" s="95">
        <f t="shared" si="70"/>
        <v>183562.4765</v>
      </c>
    </row>
    <row r="126" s="6" customFormat="1" ht="28.9" customHeight="1" spans="1:16372">
      <c r="A126" s="96" t="s">
        <v>153</v>
      </c>
      <c r="B126" s="97"/>
      <c r="C126" s="98"/>
      <c r="D126" s="58">
        <v>42621</v>
      </c>
      <c r="E126" s="59" t="s">
        <v>24</v>
      </c>
      <c r="F126" s="69" t="s">
        <v>25</v>
      </c>
      <c r="G126" s="58">
        <v>46274</v>
      </c>
      <c r="H126" s="40">
        <f>SUM(H127)</f>
        <v>300000000</v>
      </c>
      <c r="I126" s="82">
        <v>2.81</v>
      </c>
      <c r="J126" s="82">
        <v>1</v>
      </c>
      <c r="K126" s="82">
        <v>0.1</v>
      </c>
      <c r="L126" s="82">
        <v>0.05</v>
      </c>
      <c r="M126" s="40">
        <f t="shared" ref="M126:R126" si="71">SUM(M127)</f>
        <v>8430421.5</v>
      </c>
      <c r="N126" s="40">
        <f t="shared" si="71"/>
        <v>0</v>
      </c>
      <c r="O126" s="40">
        <f t="shared" si="71"/>
        <v>8430000</v>
      </c>
      <c r="P126" s="40">
        <f t="shared" si="71"/>
        <v>0</v>
      </c>
      <c r="Q126" s="40">
        <f t="shared" si="71"/>
        <v>0</v>
      </c>
      <c r="R126" s="40">
        <f t="shared" si="71"/>
        <v>421.5</v>
      </c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5"/>
      <c r="BM126" s="5"/>
      <c r="BN126" s="5"/>
      <c r="BO126" s="5"/>
      <c r="BP126" s="5"/>
      <c r="BQ126" s="5"/>
      <c r="BR126" s="5"/>
      <c r="BS126" s="5"/>
      <c r="BT126" s="5"/>
      <c r="BU126" s="5"/>
      <c r="BV126" s="5"/>
      <c r="BW126" s="5"/>
      <c r="BX126" s="5"/>
      <c r="BY126" s="5"/>
      <c r="BZ126" s="5"/>
      <c r="CA126" s="5"/>
      <c r="CB126" s="5"/>
      <c r="CC126" s="5"/>
      <c r="CD126" s="5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5"/>
      <c r="EG126" s="5"/>
      <c r="EH126" s="5"/>
      <c r="EI126" s="5"/>
      <c r="EJ126" s="5"/>
      <c r="EK126" s="5"/>
      <c r="EL126" s="5"/>
      <c r="EM126" s="5"/>
      <c r="EN126" s="5"/>
      <c r="EO126" s="5"/>
      <c r="EP126" s="5"/>
      <c r="EQ126" s="5"/>
      <c r="ER126" s="5"/>
      <c r="ES126" s="5"/>
      <c r="ET126" s="5"/>
      <c r="EU126" s="5"/>
      <c r="EV126" s="5"/>
      <c r="EW126" s="5"/>
      <c r="EX126" s="5"/>
      <c r="EY126" s="5"/>
      <c r="EZ126" s="5"/>
      <c r="FA126" s="5"/>
      <c r="FB126" s="5"/>
      <c r="FC126" s="5"/>
      <c r="FD126" s="5"/>
      <c r="FE126" s="5"/>
      <c r="FF126" s="5"/>
      <c r="FG126" s="5"/>
      <c r="FH126" s="5"/>
      <c r="FI126" s="5"/>
      <c r="FJ126" s="5"/>
      <c r="FK126" s="5"/>
      <c r="FL126" s="5"/>
      <c r="FM126" s="5"/>
      <c r="FN126" s="5"/>
      <c r="FO126" s="5"/>
      <c r="FP126" s="5"/>
      <c r="FQ126" s="5"/>
      <c r="FR126" s="5"/>
      <c r="FS126" s="5"/>
      <c r="FT126" s="5"/>
      <c r="FU126" s="5"/>
      <c r="FV126" s="5"/>
      <c r="FW126" s="5"/>
      <c r="FX126" s="5"/>
      <c r="FY126" s="5"/>
      <c r="FZ126" s="5"/>
      <c r="GA126" s="5"/>
      <c r="GB126" s="5"/>
      <c r="GC126" s="5"/>
      <c r="GD126" s="5"/>
      <c r="GE126" s="5"/>
      <c r="GF126" s="5"/>
      <c r="GG126" s="5"/>
      <c r="GH126" s="5"/>
      <c r="GI126" s="5"/>
      <c r="GJ126" s="5"/>
      <c r="GK126" s="5"/>
      <c r="GL126" s="5"/>
      <c r="GM126" s="5"/>
      <c r="GN126" s="5"/>
      <c r="GO126" s="5"/>
      <c r="GP126" s="5"/>
      <c r="GQ126" s="5"/>
      <c r="GR126" s="5"/>
      <c r="GS126" s="5"/>
      <c r="GT126" s="5"/>
      <c r="GU126" s="5"/>
      <c r="GV126" s="5"/>
      <c r="GW126" s="5"/>
      <c r="GX126" s="5"/>
      <c r="GY126" s="5"/>
      <c r="GZ126" s="5"/>
      <c r="HA126" s="5"/>
      <c r="HB126" s="5"/>
      <c r="HC126" s="5"/>
      <c r="HD126" s="5"/>
      <c r="HE126" s="5"/>
      <c r="HF126" s="5"/>
      <c r="HG126" s="5"/>
      <c r="HH126" s="5"/>
      <c r="HI126" s="5"/>
      <c r="HJ126" s="5"/>
      <c r="HK126" s="5"/>
      <c r="HL126" s="5"/>
      <c r="HM126" s="5"/>
      <c r="HN126" s="5"/>
      <c r="HO126" s="5"/>
      <c r="HP126" s="5"/>
      <c r="HQ126" s="5"/>
      <c r="HR126" s="5"/>
      <c r="HS126" s="5"/>
      <c r="HT126" s="5"/>
      <c r="HU126" s="5"/>
      <c r="HV126" s="5"/>
      <c r="HW126" s="5"/>
      <c r="HX126" s="5"/>
      <c r="HY126" s="5"/>
      <c r="HZ126" s="5"/>
      <c r="IA126" s="5"/>
      <c r="IB126" s="5"/>
      <c r="IC126" s="5"/>
      <c r="ID126" s="5"/>
      <c r="IE126" s="5"/>
      <c r="IF126" s="5"/>
      <c r="IG126" s="5"/>
      <c r="IH126" s="5"/>
      <c r="II126" s="5"/>
      <c r="IJ126" s="5"/>
      <c r="IK126" s="5"/>
      <c r="IL126" s="5"/>
      <c r="IM126" s="5"/>
      <c r="IN126" s="5"/>
      <c r="IO126" s="5"/>
      <c r="IP126" s="5"/>
      <c r="IQ126" s="5"/>
      <c r="IR126" s="5"/>
      <c r="IS126" s="5"/>
      <c r="IT126" s="5"/>
      <c r="IU126" s="5"/>
      <c r="IV126" s="5"/>
      <c r="IW126" s="5"/>
      <c r="IX126" s="5"/>
      <c r="IY126" s="5"/>
      <c r="IZ126" s="5"/>
      <c r="JA126" s="5"/>
      <c r="JB126" s="5"/>
      <c r="JC126" s="5"/>
      <c r="JD126" s="5"/>
      <c r="JE126" s="5"/>
      <c r="JF126" s="5"/>
      <c r="JG126" s="5"/>
      <c r="JH126" s="5"/>
      <c r="JI126" s="5"/>
      <c r="JJ126" s="5"/>
      <c r="JK126" s="5"/>
      <c r="JL126" s="5"/>
      <c r="JM126" s="5"/>
      <c r="JN126" s="5"/>
      <c r="JO126" s="5"/>
      <c r="JP126" s="5"/>
      <c r="JQ126" s="5"/>
      <c r="JR126" s="5"/>
      <c r="JS126" s="5"/>
      <c r="JT126" s="5"/>
      <c r="JU126" s="5"/>
      <c r="JV126" s="5"/>
      <c r="JW126" s="5"/>
      <c r="JX126" s="5"/>
      <c r="JY126" s="5"/>
      <c r="JZ126" s="5"/>
      <c r="KA126" s="5"/>
      <c r="KB126" s="5"/>
      <c r="KC126" s="5"/>
      <c r="KD126" s="5"/>
      <c r="KE126" s="5"/>
      <c r="KF126" s="5"/>
      <c r="KG126" s="5"/>
      <c r="KH126" s="5"/>
      <c r="KI126" s="5"/>
      <c r="KJ126" s="5"/>
      <c r="KK126" s="5"/>
      <c r="KL126" s="5"/>
      <c r="KM126" s="5"/>
      <c r="KN126" s="5"/>
      <c r="KO126" s="5"/>
      <c r="KP126" s="5"/>
      <c r="KQ126" s="5"/>
      <c r="KR126" s="5"/>
      <c r="KS126" s="5"/>
      <c r="KT126" s="5"/>
      <c r="KU126" s="5"/>
      <c r="KV126" s="5"/>
      <c r="KW126" s="5"/>
      <c r="KX126" s="5"/>
      <c r="KY126" s="5"/>
      <c r="KZ126" s="5"/>
      <c r="LA126" s="5"/>
      <c r="LB126" s="5"/>
      <c r="LC126" s="5"/>
      <c r="LD126" s="5"/>
      <c r="LE126" s="5"/>
      <c r="LF126" s="5"/>
      <c r="LG126" s="5"/>
      <c r="LH126" s="5"/>
      <c r="LI126" s="5"/>
      <c r="LJ126" s="5"/>
      <c r="LK126" s="5"/>
      <c r="LL126" s="5"/>
      <c r="LM126" s="5"/>
      <c r="LN126" s="5"/>
      <c r="LO126" s="5"/>
      <c r="LP126" s="5"/>
      <c r="LQ126" s="5"/>
      <c r="LR126" s="5"/>
      <c r="LS126" s="5"/>
      <c r="LT126" s="5"/>
      <c r="LU126" s="5"/>
      <c r="LV126" s="5"/>
      <c r="LW126" s="5"/>
      <c r="LX126" s="5"/>
      <c r="LY126" s="5"/>
      <c r="LZ126" s="5"/>
      <c r="MA126" s="5"/>
      <c r="MB126" s="5"/>
      <c r="MC126" s="5"/>
      <c r="MD126" s="5"/>
      <c r="ME126" s="5"/>
      <c r="MF126" s="5"/>
      <c r="MG126" s="5"/>
      <c r="MH126" s="5"/>
      <c r="MI126" s="5"/>
      <c r="MJ126" s="5"/>
      <c r="MK126" s="5"/>
      <c r="ML126" s="5"/>
      <c r="MM126" s="5"/>
      <c r="MN126" s="5"/>
      <c r="MO126" s="5"/>
      <c r="MP126" s="5"/>
      <c r="MQ126" s="5"/>
      <c r="MR126" s="5"/>
      <c r="MS126" s="5"/>
      <c r="MT126" s="5"/>
      <c r="MU126" s="5"/>
      <c r="MV126" s="5"/>
      <c r="MW126" s="5"/>
      <c r="MX126" s="5"/>
      <c r="MY126" s="5"/>
      <c r="MZ126" s="5"/>
      <c r="NA126" s="5"/>
      <c r="NB126" s="5"/>
      <c r="NC126" s="5"/>
      <c r="ND126" s="5"/>
      <c r="NE126" s="5"/>
      <c r="NF126" s="5"/>
      <c r="NG126" s="5"/>
      <c r="NH126" s="5"/>
      <c r="NI126" s="5"/>
      <c r="NJ126" s="5"/>
      <c r="NK126" s="5"/>
      <c r="NL126" s="5"/>
      <c r="NM126" s="5"/>
      <c r="NN126" s="5"/>
      <c r="NO126" s="5"/>
      <c r="NP126" s="5"/>
      <c r="NQ126" s="5"/>
      <c r="NR126" s="5"/>
      <c r="NS126" s="5"/>
      <c r="NT126" s="5"/>
      <c r="NU126" s="5"/>
      <c r="NV126" s="5"/>
      <c r="NW126" s="5"/>
      <c r="NX126" s="5"/>
      <c r="NY126" s="5"/>
      <c r="NZ126" s="5"/>
      <c r="OA126" s="5"/>
      <c r="OB126" s="5"/>
      <c r="OC126" s="5"/>
      <c r="OD126" s="5"/>
      <c r="OE126" s="5"/>
      <c r="OF126" s="5"/>
      <c r="OG126" s="5"/>
      <c r="OH126" s="5"/>
      <c r="OI126" s="5"/>
      <c r="OJ126" s="5"/>
      <c r="OK126" s="5"/>
      <c r="OL126" s="5"/>
      <c r="OM126" s="5"/>
      <c r="ON126" s="5"/>
      <c r="OO126" s="5"/>
      <c r="OP126" s="5"/>
      <c r="OQ126" s="5"/>
      <c r="OR126" s="5"/>
      <c r="OS126" s="5"/>
      <c r="OT126" s="5"/>
      <c r="OU126" s="5"/>
      <c r="OV126" s="5"/>
      <c r="OW126" s="5"/>
      <c r="OX126" s="5"/>
      <c r="OY126" s="5"/>
      <c r="OZ126" s="5"/>
      <c r="PA126" s="5"/>
      <c r="PB126" s="5"/>
      <c r="PC126" s="5"/>
      <c r="PD126" s="5"/>
      <c r="PE126" s="5"/>
      <c r="PF126" s="5"/>
      <c r="PG126" s="5"/>
      <c r="PH126" s="5"/>
      <c r="PI126" s="5"/>
      <c r="PJ126" s="5"/>
      <c r="PK126" s="5"/>
      <c r="PL126" s="5"/>
      <c r="PM126" s="5"/>
      <c r="PN126" s="5"/>
      <c r="PO126" s="5"/>
      <c r="PP126" s="5"/>
      <c r="PQ126" s="5"/>
      <c r="PR126" s="5"/>
      <c r="PS126" s="5"/>
      <c r="PT126" s="5"/>
      <c r="PU126" s="5"/>
      <c r="PV126" s="5"/>
      <c r="PW126" s="5"/>
      <c r="PX126" s="5"/>
      <c r="PY126" s="5"/>
      <c r="PZ126" s="5"/>
      <c r="QA126" s="5"/>
      <c r="QB126" s="5"/>
      <c r="QC126" s="5"/>
      <c r="QD126" s="5"/>
      <c r="QE126" s="5"/>
      <c r="QF126" s="5"/>
      <c r="QG126" s="5"/>
      <c r="QH126" s="5"/>
      <c r="QI126" s="5"/>
      <c r="QJ126" s="5"/>
      <c r="QK126" s="5"/>
      <c r="QL126" s="5"/>
      <c r="QM126" s="5"/>
      <c r="QN126" s="5"/>
      <c r="QO126" s="5"/>
      <c r="QP126" s="5"/>
      <c r="QQ126" s="5"/>
      <c r="QR126" s="5"/>
      <c r="QS126" s="5"/>
      <c r="QT126" s="5"/>
      <c r="QU126" s="5"/>
      <c r="QV126" s="5"/>
      <c r="QW126" s="5"/>
      <c r="QX126" s="5"/>
      <c r="QY126" s="5"/>
      <c r="QZ126" s="5"/>
      <c r="RA126" s="5"/>
      <c r="RB126" s="5"/>
      <c r="RC126" s="5"/>
      <c r="RD126" s="5"/>
      <c r="RE126" s="5"/>
      <c r="RF126" s="5"/>
      <c r="RG126" s="5"/>
      <c r="RH126" s="5"/>
      <c r="RI126" s="5"/>
      <c r="RJ126" s="5"/>
      <c r="RK126" s="5"/>
      <c r="RL126" s="5"/>
      <c r="RM126" s="5"/>
      <c r="RN126" s="5"/>
      <c r="RO126" s="5"/>
      <c r="RP126" s="5"/>
      <c r="RQ126" s="5"/>
      <c r="RR126" s="5"/>
      <c r="RS126" s="5"/>
      <c r="RT126" s="5"/>
      <c r="RU126" s="5"/>
      <c r="RV126" s="5"/>
      <c r="RW126" s="5"/>
      <c r="RX126" s="5"/>
      <c r="RY126" s="5"/>
      <c r="RZ126" s="5"/>
      <c r="SA126" s="5"/>
      <c r="SB126" s="5"/>
      <c r="SC126" s="5"/>
      <c r="SD126" s="5"/>
      <c r="SE126" s="5"/>
      <c r="SF126" s="5"/>
      <c r="SG126" s="5"/>
      <c r="SH126" s="5"/>
      <c r="SI126" s="5"/>
      <c r="SJ126" s="5"/>
      <c r="SK126" s="5"/>
      <c r="SL126" s="5"/>
      <c r="SM126" s="5"/>
      <c r="SN126" s="5"/>
      <c r="SO126" s="5"/>
      <c r="SP126" s="5"/>
      <c r="SQ126" s="5"/>
      <c r="SR126" s="5"/>
      <c r="SS126" s="5"/>
      <c r="ST126" s="5"/>
      <c r="SU126" s="5"/>
      <c r="SV126" s="5"/>
      <c r="SW126" s="5"/>
      <c r="SX126" s="5"/>
      <c r="SY126" s="5"/>
      <c r="SZ126" s="5"/>
      <c r="TA126" s="5"/>
      <c r="TB126" s="5"/>
      <c r="TC126" s="5"/>
      <c r="TD126" s="5"/>
      <c r="TE126" s="5"/>
      <c r="TF126" s="5"/>
      <c r="TG126" s="5"/>
      <c r="TH126" s="5"/>
      <c r="TI126" s="5"/>
      <c r="TJ126" s="5"/>
      <c r="TK126" s="5"/>
      <c r="TL126" s="5"/>
      <c r="TM126" s="5"/>
      <c r="TN126" s="5"/>
      <c r="TO126" s="5"/>
      <c r="TP126" s="5"/>
      <c r="TQ126" s="5"/>
      <c r="TR126" s="5"/>
      <c r="TS126" s="5"/>
      <c r="TT126" s="5"/>
      <c r="TU126" s="5"/>
      <c r="TV126" s="5"/>
      <c r="TW126" s="5"/>
      <c r="TX126" s="5"/>
      <c r="TY126" s="5"/>
      <c r="TZ126" s="5"/>
      <c r="UA126" s="5"/>
      <c r="UB126" s="5"/>
      <c r="UC126" s="5"/>
      <c r="UD126" s="5"/>
      <c r="UE126" s="5"/>
      <c r="UF126" s="5"/>
      <c r="UG126" s="5"/>
      <c r="UH126" s="5"/>
      <c r="UI126" s="5"/>
      <c r="UJ126" s="5"/>
      <c r="UK126" s="5"/>
      <c r="UL126" s="5"/>
      <c r="UM126" s="5"/>
      <c r="UN126" s="5"/>
      <c r="UO126" s="5"/>
      <c r="UP126" s="5"/>
      <c r="UQ126" s="5"/>
      <c r="UR126" s="5"/>
      <c r="US126" s="5"/>
      <c r="UT126" s="5"/>
      <c r="UU126" s="5"/>
      <c r="UV126" s="5"/>
      <c r="UW126" s="5"/>
      <c r="UX126" s="5"/>
      <c r="UY126" s="5"/>
      <c r="UZ126" s="5"/>
      <c r="VA126" s="5"/>
      <c r="VB126" s="5"/>
      <c r="VC126" s="5"/>
      <c r="VD126" s="5"/>
      <c r="VE126" s="5"/>
      <c r="VF126" s="5"/>
      <c r="VG126" s="5"/>
      <c r="VH126" s="5"/>
      <c r="VI126" s="5"/>
      <c r="VJ126" s="5"/>
      <c r="VK126" s="5"/>
      <c r="VL126" s="5"/>
      <c r="VM126" s="5"/>
      <c r="VN126" s="5"/>
      <c r="VO126" s="5"/>
      <c r="VP126" s="5"/>
      <c r="VQ126" s="5"/>
      <c r="VR126" s="5"/>
      <c r="VS126" s="5"/>
      <c r="VT126" s="5"/>
      <c r="VU126" s="5"/>
      <c r="VV126" s="5"/>
      <c r="VW126" s="5"/>
      <c r="VX126" s="5"/>
      <c r="VY126" s="5"/>
      <c r="VZ126" s="5"/>
      <c r="WA126" s="5"/>
      <c r="WB126" s="5"/>
      <c r="WC126" s="5"/>
      <c r="WD126" s="5"/>
      <c r="WE126" s="5"/>
      <c r="WF126" s="5"/>
      <c r="WG126" s="5"/>
      <c r="WH126" s="5"/>
      <c r="WI126" s="5"/>
      <c r="WJ126" s="5"/>
      <c r="WK126" s="5"/>
      <c r="WL126" s="5"/>
      <c r="WM126" s="5"/>
      <c r="WN126" s="5"/>
      <c r="WO126" s="5"/>
      <c r="WP126" s="5"/>
      <c r="WQ126" s="5"/>
      <c r="WR126" s="5"/>
      <c r="WS126" s="5"/>
      <c r="WT126" s="5"/>
      <c r="WU126" s="5"/>
      <c r="WV126" s="5"/>
      <c r="WW126" s="5"/>
      <c r="WX126" s="5"/>
      <c r="WY126" s="5"/>
      <c r="WZ126" s="5"/>
      <c r="XA126" s="5"/>
      <c r="XB126" s="5"/>
      <c r="XC126" s="5"/>
      <c r="XD126" s="5"/>
      <c r="XE126" s="5"/>
      <c r="XF126" s="5"/>
      <c r="XG126" s="5"/>
      <c r="XH126" s="5"/>
      <c r="XI126" s="5"/>
      <c r="XJ126" s="5"/>
      <c r="XK126" s="5"/>
      <c r="XL126" s="5"/>
      <c r="XM126" s="5"/>
      <c r="XN126" s="5"/>
      <c r="XO126" s="5"/>
      <c r="XP126" s="5"/>
      <c r="XQ126" s="5"/>
      <c r="XR126" s="5"/>
      <c r="XS126" s="5"/>
      <c r="XT126" s="5"/>
      <c r="XU126" s="5"/>
      <c r="XV126" s="5"/>
      <c r="XW126" s="5"/>
      <c r="XX126" s="5"/>
      <c r="XY126" s="5"/>
      <c r="XZ126" s="5"/>
      <c r="YA126" s="5"/>
      <c r="YB126" s="5"/>
      <c r="YC126" s="5"/>
      <c r="YD126" s="5"/>
      <c r="YE126" s="5"/>
      <c r="YF126" s="5"/>
      <c r="YG126" s="5"/>
      <c r="YH126" s="5"/>
      <c r="YI126" s="5"/>
      <c r="YJ126" s="5"/>
      <c r="YK126" s="5"/>
      <c r="YL126" s="5"/>
      <c r="YM126" s="5"/>
      <c r="YN126" s="5"/>
      <c r="YO126" s="5"/>
      <c r="YP126" s="5"/>
      <c r="YQ126" s="5"/>
      <c r="YR126" s="5"/>
      <c r="YS126" s="5"/>
      <c r="YT126" s="5"/>
      <c r="YU126" s="5"/>
      <c r="YV126" s="5"/>
      <c r="YW126" s="5"/>
      <c r="YX126" s="5"/>
      <c r="YY126" s="5"/>
      <c r="YZ126" s="5"/>
      <c r="ZA126" s="5"/>
      <c r="ZB126" s="5"/>
      <c r="ZC126" s="5"/>
      <c r="ZD126" s="5"/>
      <c r="ZE126" s="5"/>
      <c r="ZF126" s="5"/>
      <c r="ZG126" s="5"/>
      <c r="ZH126" s="5"/>
      <c r="ZI126" s="5"/>
      <c r="ZJ126" s="5"/>
      <c r="ZK126" s="5"/>
      <c r="ZL126" s="5"/>
      <c r="ZM126" s="5"/>
      <c r="ZN126" s="5"/>
      <c r="ZO126" s="5"/>
      <c r="ZP126" s="5"/>
      <c r="ZQ126" s="5"/>
      <c r="ZR126" s="5"/>
      <c r="ZS126" s="5"/>
      <c r="ZT126" s="5"/>
      <c r="ZU126" s="5"/>
      <c r="ZV126" s="5"/>
      <c r="ZW126" s="5"/>
      <c r="ZX126" s="5"/>
      <c r="ZY126" s="5"/>
      <c r="ZZ126" s="5"/>
      <c r="AAA126" s="5"/>
      <c r="AAB126" s="5"/>
      <c r="AAC126" s="5"/>
      <c r="AAD126" s="5"/>
      <c r="AAE126" s="5"/>
      <c r="AAF126" s="5"/>
      <c r="AAG126" s="5"/>
      <c r="AAH126" s="5"/>
      <c r="AAI126" s="5"/>
      <c r="AAJ126" s="5"/>
      <c r="AAK126" s="5"/>
      <c r="AAL126" s="5"/>
      <c r="AAM126" s="5"/>
      <c r="AAN126" s="5"/>
      <c r="AAO126" s="5"/>
      <c r="AAP126" s="5"/>
      <c r="AAQ126" s="5"/>
      <c r="AAR126" s="5"/>
      <c r="AAS126" s="5"/>
      <c r="AAT126" s="5"/>
      <c r="AAU126" s="5"/>
      <c r="AAV126" s="5"/>
      <c r="AAW126" s="5"/>
      <c r="AAX126" s="5"/>
      <c r="AAY126" s="5"/>
      <c r="AAZ126" s="5"/>
      <c r="ABA126" s="5"/>
      <c r="ABB126" s="5"/>
      <c r="ABC126" s="5"/>
      <c r="ABD126" s="5"/>
      <c r="ABE126" s="5"/>
      <c r="ABF126" s="5"/>
      <c r="ABG126" s="5"/>
      <c r="ABH126" s="5"/>
      <c r="ABI126" s="5"/>
      <c r="ABJ126" s="5"/>
      <c r="ABK126" s="5"/>
      <c r="ABL126" s="5"/>
      <c r="ABM126" s="5"/>
      <c r="ABN126" s="5"/>
      <c r="ABO126" s="5"/>
      <c r="ABP126" s="5"/>
      <c r="ABQ126" s="5"/>
      <c r="ABR126" s="5"/>
      <c r="ABS126" s="5"/>
      <c r="ABT126" s="5"/>
      <c r="ABU126" s="5"/>
      <c r="ABV126" s="5"/>
      <c r="ABW126" s="5"/>
      <c r="ABX126" s="5"/>
      <c r="ABY126" s="5"/>
      <c r="ABZ126" s="5"/>
      <c r="ACA126" s="5"/>
      <c r="ACB126" s="5"/>
      <c r="ACC126" s="5"/>
      <c r="ACD126" s="5"/>
      <c r="ACE126" s="5"/>
      <c r="ACF126" s="5"/>
      <c r="ACG126" s="5"/>
      <c r="ACH126" s="5"/>
      <c r="ACI126" s="5"/>
      <c r="ACJ126" s="5"/>
      <c r="ACK126" s="5"/>
      <c r="ACL126" s="5"/>
      <c r="ACM126" s="5"/>
      <c r="ACN126" s="5"/>
      <c r="ACO126" s="5"/>
      <c r="ACP126" s="5"/>
      <c r="ACQ126" s="5"/>
      <c r="ACR126" s="5"/>
      <c r="ACS126" s="5"/>
      <c r="ACT126" s="5"/>
      <c r="ACU126" s="5"/>
      <c r="ACV126" s="5"/>
      <c r="ACW126" s="5"/>
      <c r="ACX126" s="5"/>
      <c r="ACY126" s="5"/>
      <c r="ACZ126" s="5"/>
      <c r="ADA126" s="5"/>
      <c r="ADB126" s="5"/>
      <c r="ADC126" s="5"/>
      <c r="ADD126" s="5"/>
      <c r="ADE126" s="5"/>
      <c r="ADF126" s="5"/>
      <c r="ADG126" s="5"/>
      <c r="ADH126" s="5"/>
      <c r="ADI126" s="5"/>
      <c r="ADJ126" s="5"/>
      <c r="ADK126" s="5"/>
      <c r="ADL126" s="5"/>
      <c r="ADM126" s="5"/>
      <c r="ADN126" s="5"/>
      <c r="ADO126" s="5"/>
      <c r="ADP126" s="5"/>
      <c r="ADQ126" s="5"/>
      <c r="ADR126" s="5"/>
      <c r="ADS126" s="5"/>
      <c r="ADT126" s="5"/>
      <c r="ADU126" s="5"/>
      <c r="ADV126" s="5"/>
      <c r="ADW126" s="5"/>
      <c r="ADX126" s="5"/>
      <c r="ADY126" s="5"/>
      <c r="ADZ126" s="5"/>
      <c r="AEA126" s="5"/>
      <c r="AEB126" s="5"/>
      <c r="AEC126" s="5"/>
      <c r="AED126" s="5"/>
      <c r="AEE126" s="5"/>
      <c r="AEF126" s="5"/>
      <c r="AEG126" s="5"/>
      <c r="AEH126" s="5"/>
      <c r="AEI126" s="5"/>
      <c r="AEJ126" s="5"/>
      <c r="AEK126" s="5"/>
      <c r="AEL126" s="5"/>
      <c r="AEM126" s="5"/>
      <c r="AEN126" s="5"/>
      <c r="AEO126" s="5"/>
      <c r="AEP126" s="5"/>
      <c r="AEQ126" s="5"/>
      <c r="AER126" s="5"/>
      <c r="AES126" s="5"/>
      <c r="AET126" s="5"/>
      <c r="AEU126" s="5"/>
      <c r="AEV126" s="5"/>
      <c r="AEW126" s="5"/>
      <c r="AEX126" s="5"/>
      <c r="AEY126" s="5"/>
      <c r="AEZ126" s="5"/>
      <c r="AFA126" s="5"/>
      <c r="AFB126" s="5"/>
      <c r="AFC126" s="5"/>
      <c r="AFD126" s="5"/>
      <c r="AFE126" s="5"/>
      <c r="AFF126" s="5"/>
      <c r="AFG126" s="5"/>
      <c r="AFH126" s="5"/>
      <c r="AFI126" s="5"/>
      <c r="AFJ126" s="5"/>
      <c r="AFK126" s="5"/>
      <c r="AFL126" s="5"/>
      <c r="AFM126" s="5"/>
      <c r="AFN126" s="5"/>
      <c r="AFO126" s="5"/>
      <c r="AFP126" s="5"/>
      <c r="AFQ126" s="5"/>
      <c r="AFR126" s="5"/>
      <c r="AFS126" s="5"/>
      <c r="AFT126" s="5"/>
      <c r="AFU126" s="5"/>
      <c r="AFV126" s="5"/>
      <c r="AFW126" s="5"/>
      <c r="AFX126" s="5"/>
      <c r="AFY126" s="5"/>
      <c r="AFZ126" s="5"/>
      <c r="AGA126" s="5"/>
      <c r="AGB126" s="5"/>
      <c r="AGC126" s="5"/>
      <c r="AGD126" s="5"/>
      <c r="AGE126" s="5"/>
      <c r="AGF126" s="5"/>
      <c r="AGG126" s="5"/>
      <c r="AGH126" s="5"/>
      <c r="AGI126" s="5"/>
      <c r="AGJ126" s="5"/>
      <c r="AGK126" s="5"/>
      <c r="AGL126" s="5"/>
      <c r="AGM126" s="5"/>
      <c r="AGN126" s="5"/>
      <c r="AGO126" s="5"/>
      <c r="AGP126" s="5"/>
      <c r="AGQ126" s="5"/>
      <c r="AGR126" s="5"/>
      <c r="AGS126" s="5"/>
      <c r="AGT126" s="5"/>
      <c r="AGU126" s="5"/>
      <c r="AGV126" s="5"/>
      <c r="AGW126" s="5"/>
      <c r="AGX126" s="5"/>
      <c r="AGY126" s="5"/>
      <c r="AGZ126" s="5"/>
      <c r="AHA126" s="5"/>
      <c r="AHB126" s="5"/>
      <c r="AHC126" s="5"/>
      <c r="AHD126" s="5"/>
      <c r="AHE126" s="5"/>
      <c r="AHF126" s="5"/>
      <c r="AHG126" s="5"/>
      <c r="AHH126" s="5"/>
      <c r="AHI126" s="5"/>
      <c r="AHJ126" s="5"/>
      <c r="AHK126" s="5"/>
      <c r="AHL126" s="5"/>
      <c r="AHM126" s="5"/>
      <c r="AHN126" s="5"/>
      <c r="AHO126" s="5"/>
      <c r="AHP126" s="5"/>
      <c r="AHQ126" s="5"/>
      <c r="AHR126" s="5"/>
      <c r="AHS126" s="5"/>
      <c r="AHT126" s="5"/>
      <c r="AHU126" s="5"/>
      <c r="AHV126" s="5"/>
      <c r="AHW126" s="5"/>
      <c r="AHX126" s="5"/>
      <c r="AHY126" s="5"/>
      <c r="AHZ126" s="5"/>
      <c r="AIA126" s="5"/>
      <c r="AIB126" s="5"/>
      <c r="AIC126" s="5"/>
      <c r="AID126" s="5"/>
      <c r="AIE126" s="5"/>
      <c r="AIF126" s="5"/>
      <c r="AIG126" s="5"/>
      <c r="AIH126" s="5"/>
      <c r="AII126" s="5"/>
      <c r="AIJ126" s="5"/>
      <c r="AIK126" s="5"/>
      <c r="AIL126" s="5"/>
      <c r="AIM126" s="5"/>
      <c r="AIN126" s="5"/>
      <c r="AIO126" s="5"/>
      <c r="AIP126" s="5"/>
      <c r="AIQ126" s="5"/>
      <c r="AIR126" s="5"/>
      <c r="AIS126" s="5"/>
      <c r="AIT126" s="5"/>
      <c r="AIU126" s="5"/>
      <c r="AIV126" s="5"/>
      <c r="AIW126" s="5"/>
      <c r="AIX126" s="5"/>
      <c r="AIY126" s="5"/>
      <c r="AIZ126" s="5"/>
      <c r="AJA126" s="5"/>
      <c r="AJB126" s="5"/>
      <c r="AJC126" s="5"/>
      <c r="AJD126" s="5"/>
      <c r="AJE126" s="5"/>
      <c r="AJF126" s="5"/>
      <c r="AJG126" s="5"/>
      <c r="AJH126" s="5"/>
      <c r="AJI126" s="5"/>
      <c r="AJJ126" s="5"/>
      <c r="AJK126" s="5"/>
      <c r="AJL126" s="5"/>
      <c r="AJM126" s="5"/>
      <c r="AJN126" s="5"/>
      <c r="AJO126" s="5"/>
      <c r="AJP126" s="5"/>
      <c r="AJQ126" s="5"/>
      <c r="AJR126" s="5"/>
      <c r="AJS126" s="5"/>
      <c r="AJT126" s="5"/>
      <c r="AJU126" s="5"/>
      <c r="AJV126" s="5"/>
      <c r="AJW126" s="5"/>
      <c r="AJX126" s="5"/>
      <c r="AJY126" s="5"/>
      <c r="AJZ126" s="5"/>
      <c r="AKA126" s="5"/>
      <c r="AKB126" s="5"/>
      <c r="AKC126" s="5"/>
      <c r="AKD126" s="5"/>
      <c r="AKE126" s="5"/>
      <c r="AKF126" s="5"/>
      <c r="AKG126" s="5"/>
      <c r="AKH126" s="5"/>
      <c r="AKI126" s="5"/>
      <c r="AKJ126" s="5"/>
      <c r="AKK126" s="5"/>
      <c r="AKL126" s="5"/>
      <c r="AKM126" s="5"/>
      <c r="AKN126" s="5"/>
      <c r="AKO126" s="5"/>
      <c r="AKP126" s="5"/>
      <c r="AKQ126" s="5"/>
      <c r="AKR126" s="5"/>
      <c r="AKS126" s="5"/>
      <c r="AKT126" s="5"/>
      <c r="AKU126" s="5"/>
      <c r="AKV126" s="5"/>
      <c r="AKW126" s="5"/>
      <c r="AKX126" s="5"/>
      <c r="AKY126" s="5"/>
      <c r="AKZ126" s="5"/>
      <c r="ALA126" s="5"/>
      <c r="ALB126" s="5"/>
      <c r="ALC126" s="5"/>
      <c r="ALD126" s="5"/>
      <c r="ALE126" s="5"/>
      <c r="ALF126" s="5"/>
      <c r="ALG126" s="5"/>
      <c r="ALH126" s="5"/>
      <c r="ALI126" s="5"/>
      <c r="ALJ126" s="5"/>
      <c r="ALK126" s="5"/>
      <c r="ALL126" s="5"/>
      <c r="ALM126" s="5"/>
      <c r="ALN126" s="5"/>
      <c r="ALO126" s="5"/>
      <c r="ALP126" s="5"/>
      <c r="ALQ126" s="5"/>
      <c r="ALR126" s="5"/>
      <c r="ALS126" s="5"/>
      <c r="ALT126" s="5"/>
      <c r="ALU126" s="5"/>
      <c r="ALV126" s="5"/>
      <c r="ALW126" s="5"/>
      <c r="ALX126" s="5"/>
      <c r="ALY126" s="5"/>
      <c r="ALZ126" s="5"/>
      <c r="AMA126" s="5"/>
      <c r="AMB126" s="5"/>
      <c r="AMC126" s="5"/>
      <c r="AMD126" s="5"/>
      <c r="AME126" s="5"/>
      <c r="AMF126" s="5"/>
      <c r="AMG126" s="5"/>
      <c r="AMH126" s="5"/>
      <c r="AMI126" s="5"/>
      <c r="AMJ126" s="5"/>
      <c r="AMK126" s="5"/>
      <c r="AML126" s="5"/>
      <c r="AMM126" s="5"/>
      <c r="AMN126" s="5"/>
      <c r="AMO126" s="5"/>
      <c r="AMP126" s="5"/>
      <c r="AMQ126" s="5"/>
      <c r="AMR126" s="5"/>
      <c r="AMS126" s="5"/>
      <c r="AMT126" s="5"/>
      <c r="AMU126" s="5"/>
      <c r="AMV126" s="5"/>
      <c r="AMW126" s="5"/>
      <c r="AMX126" s="5"/>
      <c r="AMY126" s="5"/>
      <c r="AMZ126" s="5"/>
      <c r="ANA126" s="5"/>
      <c r="ANB126" s="5"/>
      <c r="ANC126" s="5"/>
      <c r="AND126" s="5"/>
      <c r="ANE126" s="5"/>
      <c r="ANF126" s="5"/>
      <c r="ANG126" s="5"/>
      <c r="ANH126" s="5"/>
      <c r="ANI126" s="5"/>
      <c r="ANJ126" s="5"/>
      <c r="ANK126" s="5"/>
      <c r="ANL126" s="5"/>
      <c r="ANM126" s="5"/>
      <c r="ANN126" s="5"/>
      <c r="ANO126" s="5"/>
      <c r="ANP126" s="5"/>
      <c r="ANQ126" s="5"/>
      <c r="ANR126" s="5"/>
      <c r="ANS126" s="5"/>
      <c r="ANT126" s="5"/>
      <c r="ANU126" s="5"/>
      <c r="ANV126" s="5"/>
      <c r="ANW126" s="5"/>
      <c r="ANX126" s="5"/>
      <c r="ANY126" s="5"/>
      <c r="ANZ126" s="5"/>
      <c r="AOA126" s="5"/>
      <c r="AOB126" s="5"/>
      <c r="AOC126" s="5"/>
      <c r="AOD126" s="5"/>
      <c r="AOE126" s="5"/>
      <c r="AOF126" s="5"/>
      <c r="AOG126" s="5"/>
      <c r="AOH126" s="5"/>
      <c r="AOI126" s="5"/>
      <c r="AOJ126" s="5"/>
      <c r="AOK126" s="5"/>
      <c r="AOL126" s="5"/>
      <c r="AOM126" s="5"/>
      <c r="AON126" s="5"/>
      <c r="AOO126" s="5"/>
      <c r="AOP126" s="5"/>
      <c r="AOQ126" s="5"/>
      <c r="AOR126" s="5"/>
      <c r="AOS126" s="5"/>
      <c r="AOT126" s="5"/>
      <c r="AOU126" s="5"/>
      <c r="AOV126" s="5"/>
      <c r="AOW126" s="5"/>
      <c r="AOX126" s="5"/>
      <c r="AOY126" s="5"/>
      <c r="AOZ126" s="5"/>
      <c r="APA126" s="5"/>
      <c r="APB126" s="5"/>
      <c r="APC126" s="5"/>
      <c r="APD126" s="5"/>
      <c r="APE126" s="5"/>
      <c r="APF126" s="5"/>
      <c r="APG126" s="5"/>
      <c r="APH126" s="5"/>
      <c r="API126" s="5"/>
      <c r="APJ126" s="5"/>
      <c r="APK126" s="5"/>
      <c r="APL126" s="5"/>
      <c r="APM126" s="5"/>
      <c r="APN126" s="5"/>
      <c r="APO126" s="5"/>
      <c r="APP126" s="5"/>
      <c r="APQ126" s="5"/>
      <c r="APR126" s="5"/>
      <c r="APS126" s="5"/>
      <c r="APT126" s="5"/>
      <c r="APU126" s="5"/>
      <c r="APV126" s="5"/>
      <c r="APW126" s="5"/>
      <c r="APX126" s="5"/>
      <c r="APY126" s="5"/>
      <c r="APZ126" s="5"/>
      <c r="AQA126" s="5"/>
      <c r="AQB126" s="5"/>
      <c r="AQC126" s="5"/>
      <c r="AQD126" s="5"/>
      <c r="AQE126" s="5"/>
      <c r="AQF126" s="5"/>
      <c r="AQG126" s="5"/>
      <c r="AQH126" s="5"/>
      <c r="AQI126" s="5"/>
      <c r="AQJ126" s="5"/>
      <c r="AQK126" s="5"/>
      <c r="AQL126" s="5"/>
      <c r="AQM126" s="5"/>
      <c r="AQN126" s="5"/>
      <c r="AQO126" s="5"/>
      <c r="AQP126" s="5"/>
      <c r="AQQ126" s="5"/>
      <c r="AQR126" s="5"/>
      <c r="AQS126" s="5"/>
      <c r="AQT126" s="5"/>
      <c r="AQU126" s="5"/>
      <c r="AQV126" s="5"/>
      <c r="AQW126" s="5"/>
      <c r="AQX126" s="5"/>
      <c r="AQY126" s="5"/>
      <c r="AQZ126" s="5"/>
      <c r="ARA126" s="5"/>
      <c r="ARB126" s="5"/>
      <c r="ARC126" s="5"/>
      <c r="ARD126" s="5"/>
      <c r="ARE126" s="5"/>
      <c r="ARF126" s="5"/>
      <c r="ARG126" s="5"/>
      <c r="ARH126" s="5"/>
      <c r="ARI126" s="5"/>
      <c r="ARJ126" s="5"/>
      <c r="ARK126" s="5"/>
      <c r="ARL126" s="5"/>
      <c r="ARM126" s="5"/>
      <c r="ARN126" s="5"/>
      <c r="ARO126" s="5"/>
      <c r="ARP126" s="5"/>
      <c r="ARQ126" s="5"/>
      <c r="ARR126" s="5"/>
      <c r="ARS126" s="5"/>
      <c r="ART126" s="5"/>
      <c r="ARU126" s="5"/>
      <c r="ARV126" s="5"/>
      <c r="ARW126" s="5"/>
      <c r="ARX126" s="5"/>
      <c r="ARY126" s="5"/>
      <c r="ARZ126" s="5"/>
      <c r="ASA126" s="5"/>
      <c r="ASB126" s="5"/>
      <c r="ASC126" s="5"/>
      <c r="ASD126" s="5"/>
      <c r="ASE126" s="5"/>
      <c r="ASF126" s="5"/>
      <c r="ASG126" s="5"/>
      <c r="ASH126" s="5"/>
      <c r="ASI126" s="5"/>
      <c r="ASJ126" s="5"/>
      <c r="ASK126" s="5"/>
      <c r="ASL126" s="5"/>
      <c r="ASM126" s="5"/>
      <c r="ASN126" s="5"/>
      <c r="ASO126" s="5"/>
      <c r="ASP126" s="5"/>
      <c r="ASQ126" s="5"/>
      <c r="ASR126" s="5"/>
      <c r="ASS126" s="5"/>
      <c r="AST126" s="5"/>
      <c r="ASU126" s="5"/>
      <c r="ASV126" s="5"/>
      <c r="ASW126" s="5"/>
      <c r="ASX126" s="5"/>
      <c r="ASY126" s="5"/>
      <c r="ASZ126" s="5"/>
      <c r="ATA126" s="5"/>
      <c r="ATB126" s="5"/>
      <c r="ATC126" s="5"/>
      <c r="ATD126" s="5"/>
      <c r="ATE126" s="5"/>
      <c r="ATF126" s="5"/>
      <c r="ATG126" s="5"/>
      <c r="ATH126" s="5"/>
      <c r="ATI126" s="5"/>
      <c r="ATJ126" s="5"/>
      <c r="ATK126" s="5"/>
      <c r="ATL126" s="5"/>
      <c r="ATM126" s="5"/>
      <c r="ATN126" s="5"/>
      <c r="ATO126" s="5"/>
      <c r="ATP126" s="5"/>
      <c r="ATQ126" s="5"/>
      <c r="ATR126" s="5"/>
      <c r="ATS126" s="5"/>
      <c r="ATT126" s="5"/>
      <c r="ATU126" s="5"/>
      <c r="ATV126" s="5"/>
      <c r="ATW126" s="5"/>
      <c r="ATX126" s="5"/>
      <c r="ATY126" s="5"/>
      <c r="ATZ126" s="5"/>
      <c r="AUA126" s="5"/>
      <c r="AUB126" s="5"/>
      <c r="AUC126" s="5"/>
      <c r="AUD126" s="5"/>
      <c r="AUE126" s="5"/>
      <c r="AUF126" s="5"/>
      <c r="AUG126" s="5"/>
      <c r="AUH126" s="5"/>
      <c r="AUI126" s="5"/>
      <c r="AUJ126" s="5"/>
      <c r="AUK126" s="5"/>
      <c r="AUL126" s="5"/>
      <c r="AUM126" s="5"/>
      <c r="AUN126" s="5"/>
      <c r="AUO126" s="5"/>
      <c r="AUP126" s="5"/>
      <c r="AUQ126" s="5"/>
      <c r="AUR126" s="5"/>
      <c r="AUS126" s="5"/>
      <c r="AUT126" s="5"/>
      <c r="AUU126" s="5"/>
      <c r="AUV126" s="5"/>
      <c r="AUW126" s="5"/>
      <c r="AUX126" s="5"/>
      <c r="AUY126" s="5"/>
      <c r="AUZ126" s="5"/>
      <c r="AVA126" s="5"/>
      <c r="AVB126" s="5"/>
      <c r="AVC126" s="5"/>
      <c r="AVD126" s="5"/>
      <c r="AVE126" s="5"/>
      <c r="AVF126" s="5"/>
      <c r="AVG126" s="5"/>
      <c r="AVH126" s="5"/>
      <c r="AVI126" s="5"/>
      <c r="AVJ126" s="5"/>
      <c r="AVK126" s="5"/>
      <c r="AVL126" s="5"/>
      <c r="AVM126" s="5"/>
      <c r="AVN126" s="5"/>
      <c r="AVO126" s="5"/>
      <c r="AVP126" s="5"/>
      <c r="AVQ126" s="5"/>
      <c r="AVR126" s="5"/>
      <c r="AVS126" s="5"/>
      <c r="AVT126" s="5"/>
      <c r="AVU126" s="5"/>
      <c r="AVV126" s="5"/>
      <c r="AVW126" s="5"/>
      <c r="AVX126" s="5"/>
      <c r="AVY126" s="5"/>
      <c r="AVZ126" s="5"/>
      <c r="AWA126" s="5"/>
      <c r="AWB126" s="5"/>
      <c r="AWC126" s="5"/>
      <c r="AWD126" s="5"/>
      <c r="AWE126" s="5"/>
      <c r="AWF126" s="5"/>
      <c r="AWG126" s="5"/>
      <c r="AWH126" s="5"/>
      <c r="AWI126" s="5"/>
      <c r="AWJ126" s="5"/>
      <c r="AWK126" s="5"/>
      <c r="AWL126" s="5"/>
      <c r="AWM126" s="5"/>
      <c r="AWN126" s="5"/>
      <c r="AWO126" s="5"/>
      <c r="AWP126" s="5"/>
      <c r="AWQ126" s="5"/>
      <c r="AWR126" s="5"/>
      <c r="AWS126" s="5"/>
      <c r="AWT126" s="5"/>
      <c r="AWU126" s="5"/>
      <c r="AWV126" s="5"/>
      <c r="AWW126" s="5"/>
      <c r="AWX126" s="5"/>
      <c r="AWY126" s="5"/>
      <c r="AWZ126" s="5"/>
      <c r="AXA126" s="5"/>
      <c r="AXB126" s="5"/>
      <c r="AXC126" s="5"/>
      <c r="AXD126" s="5"/>
      <c r="AXE126" s="5"/>
      <c r="AXF126" s="5"/>
      <c r="AXG126" s="5"/>
      <c r="AXH126" s="5"/>
      <c r="AXI126" s="5"/>
      <c r="AXJ126" s="5"/>
      <c r="AXK126" s="5"/>
      <c r="AXL126" s="5"/>
      <c r="AXM126" s="5"/>
      <c r="AXN126" s="5"/>
      <c r="AXO126" s="5"/>
      <c r="AXP126" s="5"/>
      <c r="AXQ126" s="5"/>
      <c r="AXR126" s="5"/>
      <c r="AXS126" s="5"/>
      <c r="AXT126" s="5"/>
      <c r="AXU126" s="5"/>
      <c r="AXV126" s="5"/>
      <c r="AXW126" s="5"/>
      <c r="AXX126" s="5"/>
      <c r="AXY126" s="5"/>
      <c r="AXZ126" s="5"/>
      <c r="AYA126" s="5"/>
      <c r="AYB126" s="5"/>
      <c r="AYC126" s="5"/>
      <c r="AYD126" s="5"/>
      <c r="AYE126" s="5"/>
      <c r="AYF126" s="5"/>
      <c r="AYG126" s="5"/>
      <c r="AYH126" s="5"/>
      <c r="AYI126" s="5"/>
      <c r="AYJ126" s="5"/>
      <c r="AYK126" s="5"/>
      <c r="AYL126" s="5"/>
      <c r="AYM126" s="5"/>
      <c r="AYN126" s="5"/>
      <c r="AYO126" s="5"/>
      <c r="AYP126" s="5"/>
      <c r="AYQ126" s="5"/>
      <c r="AYR126" s="5"/>
      <c r="AYS126" s="5"/>
      <c r="AYT126" s="5"/>
      <c r="AYU126" s="5"/>
      <c r="AYV126" s="5"/>
      <c r="AYW126" s="5"/>
      <c r="AYX126" s="5"/>
      <c r="AYY126" s="5"/>
      <c r="AYZ126" s="5"/>
      <c r="AZA126" s="5"/>
      <c r="AZB126" s="5"/>
      <c r="AZC126" s="5"/>
      <c r="AZD126" s="5"/>
      <c r="AZE126" s="5"/>
      <c r="AZF126" s="5"/>
      <c r="AZG126" s="5"/>
      <c r="AZH126" s="5"/>
      <c r="AZI126" s="5"/>
      <c r="AZJ126" s="5"/>
      <c r="AZK126" s="5"/>
      <c r="AZL126" s="5"/>
      <c r="AZM126" s="5"/>
      <c r="AZN126" s="5"/>
      <c r="AZO126" s="5"/>
      <c r="AZP126" s="5"/>
      <c r="AZQ126" s="5"/>
      <c r="AZR126" s="5"/>
      <c r="AZS126" s="5"/>
      <c r="AZT126" s="5"/>
      <c r="AZU126" s="5"/>
      <c r="AZV126" s="5"/>
      <c r="AZW126" s="5"/>
      <c r="AZX126" s="5"/>
      <c r="AZY126" s="5"/>
      <c r="AZZ126" s="5"/>
      <c r="BAA126" s="5"/>
      <c r="BAB126" s="5"/>
      <c r="BAC126" s="5"/>
      <c r="BAD126" s="5"/>
      <c r="BAE126" s="5"/>
      <c r="BAF126" s="5"/>
      <c r="BAG126" s="5"/>
      <c r="BAH126" s="5"/>
      <c r="BAI126" s="5"/>
      <c r="BAJ126" s="5"/>
      <c r="BAK126" s="5"/>
      <c r="BAL126" s="5"/>
      <c r="BAM126" s="5"/>
      <c r="BAN126" s="5"/>
      <c r="BAO126" s="5"/>
      <c r="BAP126" s="5"/>
      <c r="BAQ126" s="5"/>
      <c r="BAR126" s="5"/>
      <c r="BAS126" s="5"/>
      <c r="BAT126" s="5"/>
      <c r="BAU126" s="5"/>
      <c r="BAV126" s="5"/>
      <c r="BAW126" s="5"/>
      <c r="BAX126" s="5"/>
      <c r="BAY126" s="5"/>
      <c r="BAZ126" s="5"/>
      <c r="BBA126" s="5"/>
      <c r="BBB126" s="5"/>
      <c r="BBC126" s="5"/>
      <c r="BBD126" s="5"/>
      <c r="BBE126" s="5"/>
      <c r="BBF126" s="5"/>
      <c r="BBG126" s="5"/>
      <c r="BBH126" s="5"/>
      <c r="BBI126" s="5"/>
      <c r="BBJ126" s="5"/>
      <c r="BBK126" s="5"/>
      <c r="BBL126" s="5"/>
      <c r="BBM126" s="5"/>
      <c r="BBN126" s="5"/>
      <c r="BBO126" s="5"/>
      <c r="BBP126" s="5"/>
      <c r="BBQ126" s="5"/>
      <c r="BBR126" s="5"/>
      <c r="BBS126" s="5"/>
      <c r="BBT126" s="5"/>
      <c r="BBU126" s="5"/>
      <c r="BBV126" s="5"/>
      <c r="BBW126" s="5"/>
      <c r="BBX126" s="5"/>
      <c r="BBY126" s="5"/>
      <c r="BBZ126" s="5"/>
      <c r="BCA126" s="5"/>
      <c r="BCB126" s="5"/>
      <c r="BCC126" s="5"/>
      <c r="BCD126" s="5"/>
      <c r="BCE126" s="5"/>
      <c r="BCF126" s="5"/>
      <c r="BCG126" s="5"/>
      <c r="BCH126" s="5"/>
      <c r="BCI126" s="5"/>
      <c r="BCJ126" s="5"/>
      <c r="BCK126" s="5"/>
      <c r="BCL126" s="5"/>
      <c r="BCM126" s="5"/>
      <c r="BCN126" s="5"/>
      <c r="BCO126" s="5"/>
      <c r="BCP126" s="5"/>
      <c r="BCQ126" s="5"/>
      <c r="BCR126" s="5"/>
      <c r="BCS126" s="5"/>
      <c r="BCT126" s="5"/>
      <c r="BCU126" s="5"/>
      <c r="BCV126" s="5"/>
      <c r="BCW126" s="5"/>
      <c r="BCX126" s="5"/>
      <c r="BCY126" s="5"/>
      <c r="BCZ126" s="5"/>
      <c r="BDA126" s="5"/>
      <c r="BDB126" s="5"/>
      <c r="BDC126" s="5"/>
      <c r="BDD126" s="5"/>
      <c r="BDE126" s="5"/>
      <c r="BDF126" s="5"/>
      <c r="BDG126" s="5"/>
      <c r="BDH126" s="5"/>
      <c r="BDI126" s="5"/>
      <c r="BDJ126" s="5"/>
      <c r="BDK126" s="5"/>
      <c r="BDL126" s="5"/>
      <c r="BDM126" s="5"/>
      <c r="BDN126" s="5"/>
      <c r="BDO126" s="5"/>
      <c r="BDP126" s="5"/>
      <c r="BDQ126" s="5"/>
      <c r="BDR126" s="5"/>
      <c r="BDS126" s="5"/>
      <c r="BDT126" s="5"/>
      <c r="BDU126" s="5"/>
      <c r="BDV126" s="5"/>
      <c r="BDW126" s="5"/>
      <c r="BDX126" s="5"/>
      <c r="BDY126" s="5"/>
      <c r="BDZ126" s="5"/>
      <c r="BEA126" s="5"/>
      <c r="BEB126" s="5"/>
      <c r="BEC126" s="5"/>
      <c r="BED126" s="5"/>
      <c r="BEE126" s="5"/>
      <c r="BEF126" s="5"/>
      <c r="BEG126" s="5"/>
      <c r="BEH126" s="5"/>
      <c r="BEI126" s="5"/>
      <c r="BEJ126" s="5"/>
      <c r="BEK126" s="5"/>
      <c r="BEL126" s="5"/>
      <c r="BEM126" s="5"/>
      <c r="BEN126" s="5"/>
      <c r="BEO126" s="5"/>
      <c r="BEP126" s="5"/>
      <c r="BEQ126" s="5"/>
      <c r="BER126" s="5"/>
      <c r="BES126" s="5"/>
      <c r="BET126" s="5"/>
      <c r="BEU126" s="5"/>
      <c r="BEV126" s="5"/>
      <c r="BEW126" s="5"/>
      <c r="BEX126" s="5"/>
      <c r="BEY126" s="5"/>
      <c r="BEZ126" s="5"/>
      <c r="BFA126" s="5"/>
      <c r="BFB126" s="5"/>
      <c r="BFC126" s="5"/>
      <c r="BFD126" s="5"/>
      <c r="BFE126" s="5"/>
      <c r="BFF126" s="5"/>
      <c r="BFG126" s="5"/>
      <c r="BFH126" s="5"/>
      <c r="BFI126" s="5"/>
      <c r="BFJ126" s="5"/>
      <c r="BFK126" s="5"/>
      <c r="BFL126" s="5"/>
      <c r="BFM126" s="5"/>
      <c r="BFN126" s="5"/>
      <c r="BFO126" s="5"/>
      <c r="BFP126" s="5"/>
      <c r="BFQ126" s="5"/>
      <c r="BFR126" s="5"/>
      <c r="BFS126" s="5"/>
      <c r="BFT126" s="5"/>
      <c r="BFU126" s="5"/>
      <c r="BFV126" s="5"/>
      <c r="BFW126" s="5"/>
      <c r="BFX126" s="5"/>
      <c r="BFY126" s="5"/>
      <c r="BFZ126" s="5"/>
      <c r="BGA126" s="5"/>
      <c r="BGB126" s="5"/>
      <c r="BGC126" s="5"/>
      <c r="BGD126" s="5"/>
      <c r="BGE126" s="5"/>
      <c r="BGF126" s="5"/>
      <c r="BGG126" s="5"/>
      <c r="BGH126" s="5"/>
      <c r="BGI126" s="5"/>
      <c r="BGJ126" s="5"/>
      <c r="BGK126" s="5"/>
      <c r="BGL126" s="5"/>
      <c r="BGM126" s="5"/>
      <c r="BGN126" s="5"/>
      <c r="BGO126" s="5"/>
      <c r="BGP126" s="5"/>
      <c r="BGQ126" s="5"/>
      <c r="BGR126" s="5"/>
      <c r="BGS126" s="5"/>
      <c r="BGT126" s="5"/>
      <c r="BGU126" s="5"/>
      <c r="BGV126" s="5"/>
      <c r="BGW126" s="5"/>
      <c r="BGX126" s="5"/>
      <c r="BGY126" s="5"/>
      <c r="BGZ126" s="5"/>
      <c r="BHA126" s="5"/>
      <c r="BHB126" s="5"/>
      <c r="BHC126" s="5"/>
      <c r="BHD126" s="5"/>
      <c r="BHE126" s="5"/>
      <c r="BHF126" s="5"/>
      <c r="BHG126" s="5"/>
      <c r="BHH126" s="5"/>
      <c r="BHI126" s="5"/>
      <c r="BHJ126" s="5"/>
      <c r="BHK126" s="5"/>
      <c r="BHL126" s="5"/>
      <c r="BHM126" s="5"/>
      <c r="BHN126" s="5"/>
      <c r="BHO126" s="5"/>
      <c r="BHP126" s="5"/>
      <c r="BHQ126" s="5"/>
      <c r="BHR126" s="5"/>
      <c r="BHS126" s="5"/>
      <c r="BHT126" s="5"/>
      <c r="BHU126" s="5"/>
      <c r="BHV126" s="5"/>
      <c r="BHW126" s="5"/>
      <c r="BHX126" s="5"/>
      <c r="BHY126" s="5"/>
      <c r="BHZ126" s="5"/>
      <c r="BIA126" s="5"/>
      <c r="BIB126" s="5"/>
      <c r="BIC126" s="5"/>
      <c r="BID126" s="5"/>
      <c r="BIE126" s="5"/>
      <c r="BIF126" s="5"/>
      <c r="BIG126" s="5"/>
      <c r="BIH126" s="5"/>
      <c r="BII126" s="5"/>
      <c r="BIJ126" s="5"/>
      <c r="BIK126" s="5"/>
      <c r="BIL126" s="5"/>
      <c r="BIM126" s="5"/>
      <c r="BIN126" s="5"/>
      <c r="BIO126" s="5"/>
      <c r="BIP126" s="5"/>
      <c r="BIQ126" s="5"/>
      <c r="BIR126" s="5"/>
      <c r="BIS126" s="5"/>
      <c r="BIT126" s="5"/>
      <c r="BIU126" s="5"/>
      <c r="BIV126" s="5"/>
      <c r="BIW126" s="5"/>
      <c r="BIX126" s="5"/>
      <c r="BIY126" s="5"/>
      <c r="BIZ126" s="5"/>
      <c r="BJA126" s="5"/>
      <c r="BJB126" s="5"/>
      <c r="BJC126" s="5"/>
      <c r="BJD126" s="5"/>
      <c r="BJE126" s="5"/>
      <c r="BJF126" s="5"/>
      <c r="BJG126" s="5"/>
      <c r="BJH126" s="5"/>
      <c r="BJI126" s="5"/>
      <c r="BJJ126" s="5"/>
      <c r="BJK126" s="5"/>
      <c r="BJL126" s="5"/>
      <c r="BJM126" s="5"/>
      <c r="BJN126" s="5"/>
      <c r="BJO126" s="5"/>
      <c r="BJP126" s="5"/>
      <c r="BJQ126" s="5"/>
      <c r="BJR126" s="5"/>
      <c r="BJS126" s="5"/>
      <c r="BJT126" s="5"/>
      <c r="BJU126" s="5"/>
      <c r="BJV126" s="5"/>
      <c r="BJW126" s="5"/>
      <c r="BJX126" s="5"/>
      <c r="BJY126" s="5"/>
      <c r="BJZ126" s="5"/>
      <c r="BKA126" s="5"/>
      <c r="BKB126" s="5"/>
      <c r="BKC126" s="5"/>
      <c r="BKD126" s="5"/>
      <c r="BKE126" s="5"/>
      <c r="BKF126" s="5"/>
      <c r="BKG126" s="5"/>
      <c r="BKH126" s="5"/>
      <c r="BKI126" s="5"/>
      <c r="BKJ126" s="5"/>
      <c r="BKK126" s="5"/>
      <c r="BKL126" s="5"/>
      <c r="BKM126" s="5"/>
      <c r="BKN126" s="5"/>
      <c r="BKO126" s="5"/>
      <c r="BKP126" s="5"/>
      <c r="BKQ126" s="5"/>
      <c r="BKR126" s="5"/>
      <c r="BKS126" s="5"/>
      <c r="BKT126" s="5"/>
      <c r="BKU126" s="5"/>
      <c r="BKV126" s="5"/>
      <c r="BKW126" s="5"/>
      <c r="BKX126" s="5"/>
      <c r="BKY126" s="5"/>
      <c r="BKZ126" s="5"/>
      <c r="BLA126" s="5"/>
      <c r="BLB126" s="5"/>
      <c r="BLC126" s="5"/>
      <c r="BLD126" s="5"/>
      <c r="BLE126" s="5"/>
      <c r="BLF126" s="5"/>
      <c r="BLG126" s="5"/>
      <c r="BLH126" s="5"/>
      <c r="BLI126" s="5"/>
      <c r="BLJ126" s="5"/>
      <c r="BLK126" s="5"/>
      <c r="BLL126" s="5"/>
      <c r="BLM126" s="5"/>
      <c r="BLN126" s="5"/>
      <c r="BLO126" s="5"/>
      <c r="BLP126" s="5"/>
      <c r="BLQ126" s="5"/>
      <c r="BLR126" s="5"/>
      <c r="BLS126" s="5"/>
      <c r="BLT126" s="5"/>
      <c r="BLU126" s="5"/>
      <c r="BLV126" s="5"/>
      <c r="BLW126" s="5"/>
      <c r="BLX126" s="5"/>
      <c r="BLY126" s="5"/>
      <c r="BLZ126" s="5"/>
      <c r="BMA126" s="5"/>
      <c r="BMB126" s="5"/>
      <c r="BMC126" s="5"/>
      <c r="BMD126" s="5"/>
      <c r="BME126" s="5"/>
      <c r="BMF126" s="5"/>
      <c r="BMG126" s="5"/>
      <c r="BMH126" s="5"/>
      <c r="BMI126" s="5"/>
      <c r="BMJ126" s="5"/>
      <c r="BMK126" s="5"/>
      <c r="BML126" s="5"/>
      <c r="BMM126" s="5"/>
      <c r="BMN126" s="5"/>
      <c r="BMO126" s="5"/>
      <c r="BMP126" s="5"/>
      <c r="BMQ126" s="5"/>
      <c r="BMR126" s="5"/>
      <c r="BMS126" s="5"/>
      <c r="BMT126" s="5"/>
      <c r="BMU126" s="5"/>
      <c r="BMV126" s="5"/>
      <c r="BMW126" s="5"/>
      <c r="BMX126" s="5"/>
      <c r="BMY126" s="5"/>
      <c r="BMZ126" s="5"/>
      <c r="BNA126" s="5"/>
      <c r="BNB126" s="5"/>
      <c r="BNC126" s="5"/>
      <c r="BND126" s="5"/>
      <c r="BNE126" s="5"/>
      <c r="BNF126" s="5"/>
      <c r="BNG126" s="5"/>
      <c r="BNH126" s="5"/>
      <c r="BNI126" s="5"/>
      <c r="BNJ126" s="5"/>
      <c r="BNK126" s="5"/>
      <c r="BNL126" s="5"/>
      <c r="BNM126" s="5"/>
      <c r="BNN126" s="5"/>
      <c r="BNO126" s="5"/>
      <c r="BNP126" s="5"/>
      <c r="BNQ126" s="5"/>
      <c r="BNR126" s="5"/>
      <c r="BNS126" s="5"/>
      <c r="BNT126" s="5"/>
      <c r="BNU126" s="5"/>
      <c r="BNV126" s="5"/>
      <c r="BNW126" s="5"/>
      <c r="BNX126" s="5"/>
      <c r="BNY126" s="5"/>
      <c r="BNZ126" s="5"/>
      <c r="BOA126" s="5"/>
      <c r="BOB126" s="5"/>
      <c r="BOC126" s="5"/>
      <c r="BOD126" s="5"/>
      <c r="BOE126" s="5"/>
      <c r="BOF126" s="5"/>
      <c r="BOG126" s="5"/>
      <c r="BOH126" s="5"/>
      <c r="BOI126" s="5"/>
      <c r="BOJ126" s="5"/>
      <c r="BOK126" s="5"/>
      <c r="BOL126" s="5"/>
      <c r="BOM126" s="5"/>
      <c r="BON126" s="5"/>
      <c r="BOO126" s="5"/>
      <c r="BOP126" s="5"/>
      <c r="BOQ126" s="5"/>
      <c r="BOR126" s="5"/>
      <c r="BOS126" s="5"/>
      <c r="BOT126" s="5"/>
      <c r="BOU126" s="5"/>
      <c r="BOV126" s="5"/>
      <c r="BOW126" s="5"/>
      <c r="BOX126" s="5"/>
      <c r="BOY126" s="5"/>
      <c r="BOZ126" s="5"/>
      <c r="BPA126" s="5"/>
      <c r="BPB126" s="5"/>
      <c r="BPC126" s="5"/>
      <c r="BPD126" s="5"/>
      <c r="BPE126" s="5"/>
      <c r="BPF126" s="5"/>
      <c r="BPG126" s="5"/>
      <c r="BPH126" s="5"/>
      <c r="BPI126" s="5"/>
      <c r="BPJ126" s="5"/>
      <c r="BPK126" s="5"/>
      <c r="BPL126" s="5"/>
      <c r="BPM126" s="5"/>
      <c r="BPN126" s="5"/>
      <c r="BPO126" s="5"/>
      <c r="BPP126" s="5"/>
      <c r="BPQ126" s="5"/>
      <c r="BPR126" s="5"/>
      <c r="BPS126" s="5"/>
      <c r="BPT126" s="5"/>
      <c r="BPU126" s="5"/>
      <c r="BPV126" s="5"/>
      <c r="BPW126" s="5"/>
      <c r="BPX126" s="5"/>
      <c r="BPY126" s="5"/>
      <c r="BPZ126" s="5"/>
      <c r="BQA126" s="5"/>
      <c r="BQB126" s="5"/>
      <c r="BQC126" s="5"/>
      <c r="BQD126" s="5"/>
      <c r="BQE126" s="5"/>
      <c r="BQF126" s="5"/>
      <c r="BQG126" s="5"/>
      <c r="BQH126" s="5"/>
      <c r="BQI126" s="5"/>
      <c r="BQJ126" s="5"/>
      <c r="BQK126" s="5"/>
      <c r="BQL126" s="5"/>
      <c r="BQM126" s="5"/>
      <c r="BQN126" s="5"/>
      <c r="BQO126" s="5"/>
      <c r="BQP126" s="5"/>
      <c r="BQQ126" s="5"/>
      <c r="BQR126" s="5"/>
      <c r="BQS126" s="5"/>
      <c r="BQT126" s="5"/>
      <c r="BQU126" s="5"/>
      <c r="BQV126" s="5"/>
      <c r="BQW126" s="5"/>
      <c r="BQX126" s="5"/>
      <c r="BQY126" s="5"/>
      <c r="BQZ126" s="5"/>
      <c r="BRA126" s="5"/>
      <c r="BRB126" s="5"/>
      <c r="BRC126" s="5"/>
      <c r="BRD126" s="5"/>
      <c r="BRE126" s="5"/>
      <c r="BRF126" s="5"/>
      <c r="BRG126" s="5"/>
      <c r="BRH126" s="5"/>
      <c r="BRI126" s="5"/>
      <c r="BRJ126" s="5"/>
      <c r="BRK126" s="5"/>
      <c r="BRL126" s="5"/>
      <c r="BRM126" s="5"/>
      <c r="BRN126" s="5"/>
      <c r="BRO126" s="5"/>
      <c r="BRP126" s="5"/>
      <c r="BRQ126" s="5"/>
      <c r="BRR126" s="5"/>
      <c r="BRS126" s="5"/>
      <c r="BRT126" s="5"/>
      <c r="BRU126" s="5"/>
      <c r="BRV126" s="5"/>
      <c r="BRW126" s="5"/>
      <c r="BRX126" s="5"/>
      <c r="BRY126" s="5"/>
      <c r="BRZ126" s="5"/>
      <c r="BSA126" s="5"/>
      <c r="BSB126" s="5"/>
      <c r="BSC126" s="5"/>
      <c r="BSD126" s="5"/>
      <c r="BSE126" s="5"/>
      <c r="BSF126" s="5"/>
      <c r="BSG126" s="5"/>
      <c r="BSH126" s="5"/>
      <c r="BSI126" s="5"/>
      <c r="BSJ126" s="5"/>
      <c r="BSK126" s="5"/>
      <c r="BSL126" s="5"/>
      <c r="BSM126" s="5"/>
      <c r="BSN126" s="5"/>
      <c r="BSO126" s="5"/>
      <c r="BSP126" s="5"/>
      <c r="BSQ126" s="5"/>
      <c r="BSR126" s="5"/>
      <c r="BSS126" s="5"/>
      <c r="BST126" s="5"/>
      <c r="BSU126" s="5"/>
      <c r="BSV126" s="5"/>
      <c r="BSW126" s="5"/>
      <c r="BSX126" s="5"/>
      <c r="BSY126" s="5"/>
      <c r="BSZ126" s="5"/>
      <c r="BTA126" s="5"/>
      <c r="BTB126" s="5"/>
      <c r="BTC126" s="5"/>
      <c r="BTD126" s="5"/>
      <c r="BTE126" s="5"/>
      <c r="BTF126" s="5"/>
      <c r="BTG126" s="5"/>
      <c r="BTH126" s="5"/>
      <c r="BTI126" s="5"/>
      <c r="BTJ126" s="5"/>
      <c r="BTK126" s="5"/>
      <c r="BTL126" s="5"/>
      <c r="BTM126" s="5"/>
      <c r="BTN126" s="5"/>
      <c r="BTO126" s="5"/>
      <c r="BTP126" s="5"/>
      <c r="BTQ126" s="5"/>
      <c r="BTR126" s="5"/>
      <c r="BTS126" s="5"/>
      <c r="BTT126" s="5"/>
      <c r="BTU126" s="5"/>
      <c r="BTV126" s="5"/>
      <c r="BTW126" s="5"/>
      <c r="BTX126" s="5"/>
      <c r="BTY126" s="5"/>
      <c r="BTZ126" s="5"/>
      <c r="BUA126" s="5"/>
      <c r="BUB126" s="5"/>
      <c r="BUC126" s="5"/>
      <c r="BUD126" s="5"/>
      <c r="BUE126" s="5"/>
      <c r="BUF126" s="5"/>
      <c r="BUG126" s="5"/>
      <c r="BUH126" s="5"/>
      <c r="BUI126" s="5"/>
      <c r="BUJ126" s="5"/>
      <c r="BUK126" s="5"/>
      <c r="BUL126" s="5"/>
      <c r="BUM126" s="5"/>
      <c r="BUN126" s="5"/>
      <c r="BUO126" s="5"/>
      <c r="BUP126" s="5"/>
      <c r="BUQ126" s="5"/>
      <c r="BUR126" s="5"/>
      <c r="BUS126" s="5"/>
      <c r="BUT126" s="5"/>
      <c r="BUU126" s="5"/>
      <c r="BUV126" s="5"/>
      <c r="BUW126" s="5"/>
      <c r="BUX126" s="5"/>
      <c r="BUY126" s="5"/>
      <c r="BUZ126" s="5"/>
      <c r="BVA126" s="5"/>
      <c r="BVB126" s="5"/>
      <c r="BVC126" s="5"/>
      <c r="BVD126" s="5"/>
      <c r="BVE126" s="5"/>
      <c r="BVF126" s="5"/>
      <c r="BVG126" s="5"/>
      <c r="BVH126" s="5"/>
      <c r="BVI126" s="5"/>
      <c r="BVJ126" s="5"/>
      <c r="BVK126" s="5"/>
      <c r="BVL126" s="5"/>
      <c r="BVM126" s="5"/>
      <c r="BVN126" s="5"/>
      <c r="BVO126" s="5"/>
      <c r="BVP126" s="5"/>
      <c r="BVQ126" s="5"/>
      <c r="BVR126" s="5"/>
      <c r="BVS126" s="5"/>
      <c r="BVT126" s="5"/>
      <c r="BVU126" s="5"/>
      <c r="BVV126" s="5"/>
      <c r="BVW126" s="5"/>
      <c r="BVX126" s="5"/>
      <c r="BVY126" s="5"/>
      <c r="BVZ126" s="5"/>
      <c r="BWA126" s="5"/>
      <c r="BWB126" s="5"/>
      <c r="BWC126" s="5"/>
      <c r="BWD126" s="5"/>
      <c r="BWE126" s="5"/>
      <c r="BWF126" s="5"/>
      <c r="BWG126" s="5"/>
      <c r="BWH126" s="5"/>
      <c r="BWI126" s="5"/>
      <c r="BWJ126" s="5"/>
      <c r="BWK126" s="5"/>
      <c r="BWL126" s="5"/>
      <c r="BWM126" s="5"/>
      <c r="BWN126" s="5"/>
      <c r="BWO126" s="5"/>
      <c r="BWP126" s="5"/>
      <c r="BWQ126" s="5"/>
      <c r="BWR126" s="5"/>
      <c r="BWS126" s="5"/>
      <c r="BWT126" s="5"/>
      <c r="BWU126" s="5"/>
      <c r="BWV126" s="5"/>
      <c r="BWW126" s="5"/>
      <c r="BWX126" s="5"/>
      <c r="BWY126" s="5"/>
      <c r="BWZ126" s="5"/>
      <c r="BXA126" s="5"/>
      <c r="BXB126" s="5"/>
      <c r="BXC126" s="5"/>
      <c r="BXD126" s="5"/>
      <c r="BXE126" s="5"/>
      <c r="BXF126" s="5"/>
      <c r="BXG126" s="5"/>
      <c r="BXH126" s="5"/>
      <c r="BXI126" s="5"/>
      <c r="BXJ126" s="5"/>
      <c r="BXK126" s="5"/>
      <c r="BXL126" s="5"/>
      <c r="BXM126" s="5"/>
      <c r="BXN126" s="5"/>
      <c r="BXO126" s="5"/>
      <c r="BXP126" s="5"/>
      <c r="BXQ126" s="5"/>
      <c r="BXR126" s="5"/>
      <c r="BXS126" s="5"/>
      <c r="BXT126" s="5"/>
      <c r="BXU126" s="5"/>
      <c r="BXV126" s="5"/>
      <c r="BXW126" s="5"/>
      <c r="BXX126" s="5"/>
      <c r="BXY126" s="5"/>
      <c r="BXZ126" s="5"/>
      <c r="BYA126" s="5"/>
      <c r="BYB126" s="5"/>
      <c r="BYC126" s="5"/>
      <c r="BYD126" s="5"/>
      <c r="BYE126" s="5"/>
      <c r="BYF126" s="5"/>
      <c r="BYG126" s="5"/>
      <c r="BYH126" s="5"/>
      <c r="BYI126" s="5"/>
      <c r="BYJ126" s="5"/>
      <c r="BYK126" s="5"/>
      <c r="BYL126" s="5"/>
      <c r="BYM126" s="5"/>
      <c r="BYN126" s="5"/>
      <c r="BYO126" s="5"/>
      <c r="BYP126" s="5"/>
      <c r="BYQ126" s="5"/>
      <c r="BYR126" s="5"/>
      <c r="BYS126" s="5"/>
      <c r="BYT126" s="5"/>
      <c r="BYU126" s="5"/>
      <c r="BYV126" s="5"/>
      <c r="BYW126" s="5"/>
      <c r="BYX126" s="5"/>
      <c r="BYY126" s="5"/>
      <c r="BYZ126" s="5"/>
      <c r="BZA126" s="5"/>
      <c r="BZB126" s="5"/>
      <c r="BZC126" s="5"/>
      <c r="BZD126" s="5"/>
      <c r="BZE126" s="5"/>
      <c r="BZF126" s="5"/>
      <c r="BZG126" s="5"/>
      <c r="BZH126" s="5"/>
      <c r="BZI126" s="5"/>
      <c r="BZJ126" s="5"/>
      <c r="BZK126" s="5"/>
      <c r="BZL126" s="5"/>
      <c r="BZM126" s="5"/>
      <c r="BZN126" s="5"/>
      <c r="BZO126" s="5"/>
      <c r="BZP126" s="5"/>
      <c r="BZQ126" s="5"/>
      <c r="BZR126" s="5"/>
      <c r="BZS126" s="5"/>
      <c r="BZT126" s="5"/>
      <c r="BZU126" s="5"/>
      <c r="BZV126" s="5"/>
      <c r="BZW126" s="5"/>
      <c r="BZX126" s="5"/>
      <c r="BZY126" s="5"/>
      <c r="BZZ126" s="5"/>
      <c r="CAA126" s="5"/>
      <c r="CAB126" s="5"/>
      <c r="CAC126" s="5"/>
      <c r="CAD126" s="5"/>
      <c r="CAE126" s="5"/>
      <c r="CAF126" s="5"/>
      <c r="CAG126" s="5"/>
      <c r="CAH126" s="5"/>
      <c r="CAI126" s="5"/>
      <c r="CAJ126" s="5"/>
      <c r="CAK126" s="5"/>
      <c r="CAL126" s="5"/>
      <c r="CAM126" s="5"/>
      <c r="CAN126" s="5"/>
      <c r="CAO126" s="5"/>
      <c r="CAP126" s="5"/>
      <c r="CAQ126" s="5"/>
      <c r="CAR126" s="5"/>
      <c r="CAS126" s="5"/>
      <c r="CAT126" s="5"/>
      <c r="CAU126" s="5"/>
      <c r="CAV126" s="5"/>
      <c r="CAW126" s="5"/>
      <c r="CAX126" s="5"/>
      <c r="CAY126" s="5"/>
      <c r="CAZ126" s="5"/>
      <c r="CBA126" s="5"/>
      <c r="CBB126" s="5"/>
      <c r="CBC126" s="5"/>
      <c r="CBD126" s="5"/>
      <c r="CBE126" s="5"/>
      <c r="CBF126" s="5"/>
      <c r="CBG126" s="5"/>
      <c r="CBH126" s="5"/>
      <c r="CBI126" s="5"/>
      <c r="CBJ126" s="5"/>
      <c r="CBK126" s="5"/>
      <c r="CBL126" s="5"/>
      <c r="CBM126" s="5"/>
      <c r="CBN126" s="5"/>
      <c r="CBO126" s="5"/>
      <c r="CBP126" s="5"/>
      <c r="CBQ126" s="5"/>
      <c r="CBR126" s="5"/>
      <c r="CBS126" s="5"/>
      <c r="CBT126" s="5"/>
      <c r="CBU126" s="5"/>
      <c r="CBV126" s="5"/>
      <c r="CBW126" s="5"/>
      <c r="CBX126" s="5"/>
      <c r="CBY126" s="5"/>
      <c r="CBZ126" s="5"/>
      <c r="CCA126" s="5"/>
      <c r="CCB126" s="5"/>
      <c r="CCC126" s="5"/>
      <c r="CCD126" s="5"/>
      <c r="CCE126" s="5"/>
      <c r="CCF126" s="5"/>
      <c r="CCG126" s="5"/>
      <c r="CCH126" s="5"/>
      <c r="CCI126" s="5"/>
      <c r="CCJ126" s="5"/>
      <c r="CCK126" s="5"/>
      <c r="CCL126" s="5"/>
      <c r="CCM126" s="5"/>
      <c r="CCN126" s="5"/>
      <c r="CCO126" s="5"/>
      <c r="CCP126" s="5"/>
      <c r="CCQ126" s="5"/>
      <c r="CCR126" s="5"/>
      <c r="CCS126" s="5"/>
      <c r="CCT126" s="5"/>
      <c r="CCU126" s="5"/>
      <c r="CCV126" s="5"/>
      <c r="CCW126" s="5"/>
      <c r="CCX126" s="5"/>
      <c r="CCY126" s="5"/>
      <c r="CCZ126" s="5"/>
      <c r="CDA126" s="5"/>
      <c r="CDB126" s="5"/>
      <c r="CDC126" s="5"/>
      <c r="CDD126" s="5"/>
      <c r="CDE126" s="5"/>
      <c r="CDF126" s="5"/>
      <c r="CDG126" s="5"/>
      <c r="CDH126" s="5"/>
      <c r="CDI126" s="5"/>
      <c r="CDJ126" s="5"/>
      <c r="CDK126" s="5"/>
      <c r="CDL126" s="5"/>
      <c r="CDM126" s="5"/>
      <c r="CDN126" s="5"/>
      <c r="CDO126" s="5"/>
      <c r="CDP126" s="5"/>
      <c r="CDQ126" s="5"/>
      <c r="CDR126" s="5"/>
      <c r="CDS126" s="5"/>
      <c r="CDT126" s="5"/>
      <c r="CDU126" s="5"/>
      <c r="CDV126" s="5"/>
      <c r="CDW126" s="5"/>
      <c r="CDX126" s="5"/>
      <c r="CDY126" s="5"/>
      <c r="CDZ126" s="5"/>
      <c r="CEA126" s="5"/>
      <c r="CEB126" s="5"/>
      <c r="CEC126" s="5"/>
      <c r="CED126" s="5"/>
      <c r="CEE126" s="5"/>
      <c r="CEF126" s="5"/>
      <c r="CEG126" s="5"/>
      <c r="CEH126" s="5"/>
      <c r="CEI126" s="5"/>
      <c r="CEJ126" s="5"/>
      <c r="CEK126" s="5"/>
      <c r="CEL126" s="5"/>
      <c r="CEM126" s="5"/>
      <c r="CEN126" s="5"/>
      <c r="CEO126" s="5"/>
      <c r="CEP126" s="5"/>
      <c r="CEQ126" s="5"/>
      <c r="CER126" s="5"/>
      <c r="CES126" s="5"/>
      <c r="CET126" s="5"/>
      <c r="CEU126" s="5"/>
      <c r="CEV126" s="5"/>
      <c r="CEW126" s="5"/>
      <c r="CEX126" s="5"/>
      <c r="CEY126" s="5"/>
      <c r="CEZ126" s="5"/>
      <c r="CFA126" s="5"/>
      <c r="CFB126" s="5"/>
      <c r="CFC126" s="5"/>
      <c r="CFD126" s="5"/>
      <c r="CFE126" s="5"/>
      <c r="CFF126" s="5"/>
      <c r="CFG126" s="5"/>
      <c r="CFH126" s="5"/>
      <c r="CFI126" s="5"/>
      <c r="CFJ126" s="5"/>
      <c r="CFK126" s="5"/>
      <c r="CFL126" s="5"/>
      <c r="CFM126" s="5"/>
      <c r="CFN126" s="5"/>
      <c r="CFO126" s="5"/>
      <c r="CFP126" s="5"/>
      <c r="CFQ126" s="5"/>
      <c r="CFR126" s="5"/>
      <c r="CFS126" s="5"/>
      <c r="CFT126" s="5"/>
      <c r="CFU126" s="5"/>
      <c r="CFV126" s="5"/>
      <c r="CFW126" s="5"/>
      <c r="CFX126" s="5"/>
      <c r="CFY126" s="5"/>
      <c r="CFZ126" s="5"/>
      <c r="CGA126" s="5"/>
      <c r="CGB126" s="5"/>
      <c r="CGC126" s="5"/>
      <c r="CGD126" s="5"/>
      <c r="CGE126" s="5"/>
      <c r="CGF126" s="5"/>
      <c r="CGG126" s="5"/>
      <c r="CGH126" s="5"/>
      <c r="CGI126" s="5"/>
      <c r="CGJ126" s="5"/>
      <c r="CGK126" s="5"/>
      <c r="CGL126" s="5"/>
      <c r="CGM126" s="5"/>
      <c r="CGN126" s="5"/>
      <c r="CGO126" s="5"/>
      <c r="CGP126" s="5"/>
      <c r="CGQ126" s="5"/>
      <c r="CGR126" s="5"/>
      <c r="CGS126" s="5"/>
      <c r="CGT126" s="5"/>
      <c r="CGU126" s="5"/>
      <c r="CGV126" s="5"/>
      <c r="CGW126" s="5"/>
      <c r="CGX126" s="5"/>
      <c r="CGY126" s="5"/>
      <c r="CGZ126" s="5"/>
      <c r="CHA126" s="5"/>
      <c r="CHB126" s="5"/>
      <c r="CHC126" s="5"/>
      <c r="CHD126" s="5"/>
      <c r="CHE126" s="5"/>
      <c r="CHF126" s="5"/>
      <c r="CHG126" s="5"/>
      <c r="CHH126" s="5"/>
      <c r="CHI126" s="5"/>
      <c r="CHJ126" s="5"/>
      <c r="CHK126" s="5"/>
      <c r="CHL126" s="5"/>
      <c r="CHM126" s="5"/>
      <c r="CHN126" s="5"/>
      <c r="CHO126" s="5"/>
      <c r="CHP126" s="5"/>
      <c r="CHQ126" s="5"/>
      <c r="CHR126" s="5"/>
      <c r="CHS126" s="5"/>
      <c r="CHT126" s="5"/>
      <c r="CHU126" s="5"/>
      <c r="CHV126" s="5"/>
      <c r="CHW126" s="5"/>
      <c r="CHX126" s="5"/>
      <c r="CHY126" s="5"/>
      <c r="CHZ126" s="5"/>
      <c r="CIA126" s="5"/>
      <c r="CIB126" s="5"/>
      <c r="CIC126" s="5"/>
      <c r="CID126" s="5"/>
      <c r="CIE126" s="5"/>
      <c r="CIF126" s="5"/>
      <c r="CIG126" s="5"/>
      <c r="CIH126" s="5"/>
      <c r="CII126" s="5"/>
      <c r="CIJ126" s="5"/>
      <c r="CIK126" s="5"/>
      <c r="CIL126" s="5"/>
      <c r="CIM126" s="5"/>
      <c r="CIN126" s="5"/>
      <c r="CIO126" s="5"/>
      <c r="CIP126" s="5"/>
      <c r="CIQ126" s="5"/>
      <c r="CIR126" s="5"/>
      <c r="CIS126" s="5"/>
      <c r="CIT126" s="5"/>
      <c r="CIU126" s="5"/>
      <c r="CIV126" s="5"/>
      <c r="CIW126" s="5"/>
      <c r="CIX126" s="5"/>
      <c r="CIY126" s="5"/>
      <c r="CIZ126" s="5"/>
      <c r="CJA126" s="5"/>
      <c r="CJB126" s="5"/>
      <c r="CJC126" s="5"/>
      <c r="CJD126" s="5"/>
      <c r="CJE126" s="5"/>
      <c r="CJF126" s="5"/>
      <c r="CJG126" s="5"/>
      <c r="CJH126" s="5"/>
      <c r="CJI126" s="5"/>
      <c r="CJJ126" s="5"/>
      <c r="CJK126" s="5"/>
      <c r="CJL126" s="5"/>
      <c r="CJM126" s="5"/>
      <c r="CJN126" s="5"/>
      <c r="CJO126" s="5"/>
      <c r="CJP126" s="5"/>
      <c r="CJQ126" s="5"/>
      <c r="CJR126" s="5"/>
      <c r="CJS126" s="5"/>
      <c r="CJT126" s="5"/>
      <c r="CJU126" s="5"/>
      <c r="CJV126" s="5"/>
      <c r="CJW126" s="5"/>
      <c r="CJX126" s="5"/>
      <c r="CJY126" s="5"/>
      <c r="CJZ126" s="5"/>
      <c r="CKA126" s="5"/>
      <c r="CKB126" s="5"/>
      <c r="CKC126" s="5"/>
      <c r="CKD126" s="5"/>
      <c r="CKE126" s="5"/>
      <c r="CKF126" s="5"/>
      <c r="CKG126" s="5"/>
      <c r="CKH126" s="5"/>
      <c r="CKI126" s="5"/>
      <c r="CKJ126" s="5"/>
      <c r="CKK126" s="5"/>
      <c r="CKL126" s="5"/>
      <c r="CKM126" s="5"/>
      <c r="CKN126" s="5"/>
      <c r="CKO126" s="5"/>
      <c r="CKP126" s="5"/>
      <c r="CKQ126" s="5"/>
      <c r="CKR126" s="5"/>
      <c r="CKS126" s="5"/>
      <c r="CKT126" s="5"/>
      <c r="CKU126" s="5"/>
      <c r="CKV126" s="5"/>
      <c r="CKW126" s="5"/>
      <c r="CKX126" s="5"/>
      <c r="CKY126" s="5"/>
      <c r="CKZ126" s="5"/>
      <c r="CLA126" s="5"/>
      <c r="CLB126" s="5"/>
      <c r="CLC126" s="5"/>
      <c r="CLD126" s="5"/>
      <c r="CLE126" s="5"/>
      <c r="CLF126" s="5"/>
      <c r="CLG126" s="5"/>
      <c r="CLH126" s="5"/>
      <c r="CLI126" s="5"/>
      <c r="CLJ126" s="5"/>
      <c r="CLK126" s="5"/>
      <c r="CLL126" s="5"/>
      <c r="CLM126" s="5"/>
      <c r="CLN126" s="5"/>
      <c r="CLO126" s="5"/>
      <c r="CLP126" s="5"/>
      <c r="CLQ126" s="5"/>
      <c r="CLR126" s="5"/>
      <c r="CLS126" s="5"/>
      <c r="CLT126" s="5"/>
      <c r="CLU126" s="5"/>
      <c r="CLV126" s="5"/>
      <c r="CLW126" s="5"/>
      <c r="CLX126" s="5"/>
      <c r="CLY126" s="5"/>
      <c r="CLZ126" s="5"/>
      <c r="CMA126" s="5"/>
      <c r="CMB126" s="5"/>
      <c r="CMC126" s="5"/>
      <c r="CMD126" s="5"/>
      <c r="CME126" s="5"/>
      <c r="CMF126" s="5"/>
      <c r="CMG126" s="5"/>
      <c r="CMH126" s="5"/>
      <c r="CMI126" s="5"/>
      <c r="CMJ126" s="5"/>
      <c r="CMK126" s="5"/>
      <c r="CML126" s="5"/>
      <c r="CMM126" s="5"/>
      <c r="CMN126" s="5"/>
      <c r="CMO126" s="5"/>
      <c r="CMP126" s="5"/>
      <c r="CMQ126" s="5"/>
      <c r="CMR126" s="5"/>
      <c r="CMS126" s="5"/>
      <c r="CMT126" s="5"/>
      <c r="CMU126" s="5"/>
      <c r="CMV126" s="5"/>
      <c r="CMW126" s="5"/>
      <c r="CMX126" s="5"/>
      <c r="CMY126" s="5"/>
      <c r="CMZ126" s="5"/>
      <c r="CNA126" s="5"/>
      <c r="CNB126" s="5"/>
      <c r="CNC126" s="5"/>
      <c r="CND126" s="5"/>
      <c r="CNE126" s="5"/>
      <c r="CNF126" s="5"/>
      <c r="CNG126" s="5"/>
      <c r="CNH126" s="5"/>
      <c r="CNI126" s="5"/>
      <c r="CNJ126" s="5"/>
      <c r="CNK126" s="5"/>
      <c r="CNL126" s="5"/>
      <c r="CNM126" s="5"/>
      <c r="CNN126" s="5"/>
      <c r="CNO126" s="5"/>
      <c r="CNP126" s="5"/>
      <c r="CNQ126" s="5"/>
      <c r="CNR126" s="5"/>
      <c r="CNS126" s="5"/>
      <c r="CNT126" s="5"/>
      <c r="CNU126" s="5"/>
      <c r="CNV126" s="5"/>
      <c r="CNW126" s="5"/>
      <c r="CNX126" s="5"/>
      <c r="CNY126" s="5"/>
      <c r="CNZ126" s="5"/>
      <c r="COA126" s="5"/>
      <c r="COB126" s="5"/>
      <c r="COC126" s="5"/>
      <c r="COD126" s="5"/>
      <c r="COE126" s="5"/>
      <c r="COF126" s="5"/>
      <c r="COG126" s="5"/>
      <c r="COH126" s="5"/>
      <c r="COI126" s="5"/>
      <c r="COJ126" s="5"/>
      <c r="COK126" s="5"/>
      <c r="COL126" s="5"/>
      <c r="COM126" s="5"/>
      <c r="CON126" s="5"/>
      <c r="COO126" s="5"/>
      <c r="COP126" s="5"/>
      <c r="COQ126" s="5"/>
      <c r="COR126" s="5"/>
      <c r="COS126" s="5"/>
      <c r="COT126" s="5"/>
      <c r="COU126" s="5"/>
      <c r="COV126" s="5"/>
      <c r="COW126" s="5"/>
      <c r="COX126" s="5"/>
      <c r="COY126" s="5"/>
      <c r="COZ126" s="5"/>
      <c r="CPA126" s="5"/>
      <c r="CPB126" s="5"/>
      <c r="CPC126" s="5"/>
      <c r="CPD126" s="5"/>
      <c r="CPE126" s="5"/>
      <c r="CPF126" s="5"/>
      <c r="CPG126" s="5"/>
      <c r="CPH126" s="5"/>
      <c r="CPI126" s="5"/>
      <c r="CPJ126" s="5"/>
      <c r="CPK126" s="5"/>
      <c r="CPL126" s="5"/>
      <c r="CPM126" s="5"/>
      <c r="CPN126" s="5"/>
      <c r="CPO126" s="5"/>
      <c r="CPP126" s="5"/>
      <c r="CPQ126" s="5"/>
      <c r="CPR126" s="5"/>
      <c r="CPS126" s="5"/>
      <c r="CPT126" s="5"/>
      <c r="CPU126" s="5"/>
      <c r="CPV126" s="5"/>
      <c r="CPW126" s="5"/>
      <c r="CPX126" s="5"/>
      <c r="CPY126" s="5"/>
      <c r="CPZ126" s="5"/>
      <c r="CQA126" s="5"/>
      <c r="CQB126" s="5"/>
      <c r="CQC126" s="5"/>
      <c r="CQD126" s="5"/>
      <c r="CQE126" s="5"/>
      <c r="CQF126" s="5"/>
      <c r="CQG126" s="5"/>
      <c r="CQH126" s="5"/>
      <c r="CQI126" s="5"/>
      <c r="CQJ126" s="5"/>
      <c r="CQK126" s="5"/>
      <c r="CQL126" s="5"/>
      <c r="CQM126" s="5"/>
      <c r="CQN126" s="5"/>
      <c r="CQO126" s="5"/>
      <c r="CQP126" s="5"/>
      <c r="CQQ126" s="5"/>
      <c r="CQR126" s="5"/>
      <c r="CQS126" s="5"/>
      <c r="CQT126" s="5"/>
      <c r="CQU126" s="5"/>
      <c r="CQV126" s="5"/>
      <c r="CQW126" s="5"/>
      <c r="CQX126" s="5"/>
      <c r="CQY126" s="5"/>
      <c r="CQZ126" s="5"/>
      <c r="CRA126" s="5"/>
      <c r="CRB126" s="5"/>
      <c r="CRC126" s="5"/>
      <c r="CRD126" s="5"/>
      <c r="CRE126" s="5"/>
      <c r="CRF126" s="5"/>
      <c r="CRG126" s="5"/>
      <c r="CRH126" s="5"/>
      <c r="CRI126" s="5"/>
      <c r="CRJ126" s="5"/>
      <c r="CRK126" s="5"/>
      <c r="CRL126" s="5"/>
      <c r="CRM126" s="5"/>
      <c r="CRN126" s="5"/>
      <c r="CRO126" s="5"/>
      <c r="CRP126" s="5"/>
      <c r="CRQ126" s="5"/>
      <c r="CRR126" s="5"/>
      <c r="CRS126" s="5"/>
      <c r="CRT126" s="5"/>
      <c r="CRU126" s="5"/>
      <c r="CRV126" s="5"/>
      <c r="CRW126" s="5"/>
      <c r="CRX126" s="5"/>
      <c r="CRY126" s="5"/>
      <c r="CRZ126" s="5"/>
      <c r="CSA126" s="5"/>
      <c r="CSB126" s="5"/>
      <c r="CSC126" s="5"/>
      <c r="CSD126" s="5"/>
      <c r="CSE126" s="5"/>
      <c r="CSF126" s="5"/>
      <c r="CSG126" s="5"/>
      <c r="CSH126" s="5"/>
      <c r="CSI126" s="5"/>
      <c r="CSJ126" s="5"/>
      <c r="CSK126" s="5"/>
      <c r="CSL126" s="5"/>
      <c r="CSM126" s="5"/>
      <c r="CSN126" s="5"/>
      <c r="CSO126" s="5"/>
      <c r="CSP126" s="5"/>
      <c r="CSQ126" s="5"/>
      <c r="CSR126" s="5"/>
      <c r="CSS126" s="5"/>
      <c r="CST126" s="5"/>
      <c r="CSU126" s="5"/>
      <c r="CSV126" s="5"/>
      <c r="CSW126" s="5"/>
      <c r="CSX126" s="5"/>
      <c r="CSY126" s="5"/>
      <c r="CSZ126" s="5"/>
      <c r="CTA126" s="5"/>
      <c r="CTB126" s="5"/>
      <c r="CTC126" s="5"/>
      <c r="CTD126" s="5"/>
      <c r="CTE126" s="5"/>
      <c r="CTF126" s="5"/>
      <c r="CTG126" s="5"/>
      <c r="CTH126" s="5"/>
      <c r="CTI126" s="5"/>
      <c r="CTJ126" s="5"/>
      <c r="CTK126" s="5"/>
      <c r="CTL126" s="5"/>
      <c r="CTM126" s="5"/>
      <c r="CTN126" s="5"/>
      <c r="CTO126" s="5"/>
      <c r="CTP126" s="5"/>
      <c r="CTQ126" s="5"/>
      <c r="CTR126" s="5"/>
      <c r="CTS126" s="5"/>
      <c r="CTT126" s="5"/>
      <c r="CTU126" s="5"/>
      <c r="CTV126" s="5"/>
      <c r="CTW126" s="5"/>
      <c r="CTX126" s="5"/>
      <c r="CTY126" s="5"/>
      <c r="CTZ126" s="5"/>
      <c r="CUA126" s="5"/>
      <c r="CUB126" s="5"/>
      <c r="CUC126" s="5"/>
      <c r="CUD126" s="5"/>
      <c r="CUE126" s="5"/>
      <c r="CUF126" s="5"/>
      <c r="CUG126" s="5"/>
      <c r="CUH126" s="5"/>
      <c r="CUI126" s="5"/>
      <c r="CUJ126" s="5"/>
      <c r="CUK126" s="5"/>
      <c r="CUL126" s="5"/>
      <c r="CUM126" s="5"/>
      <c r="CUN126" s="5"/>
      <c r="CUO126" s="5"/>
      <c r="CUP126" s="5"/>
      <c r="CUQ126" s="5"/>
      <c r="CUR126" s="5"/>
      <c r="CUS126" s="5"/>
      <c r="CUT126" s="5"/>
      <c r="CUU126" s="5"/>
      <c r="CUV126" s="5"/>
      <c r="CUW126" s="5"/>
      <c r="CUX126" s="5"/>
      <c r="CUY126" s="5"/>
      <c r="CUZ126" s="5"/>
      <c r="CVA126" s="5"/>
      <c r="CVB126" s="5"/>
      <c r="CVC126" s="5"/>
      <c r="CVD126" s="5"/>
      <c r="CVE126" s="5"/>
      <c r="CVF126" s="5"/>
      <c r="CVG126" s="5"/>
      <c r="CVH126" s="5"/>
      <c r="CVI126" s="5"/>
      <c r="CVJ126" s="5"/>
      <c r="CVK126" s="5"/>
      <c r="CVL126" s="5"/>
      <c r="CVM126" s="5"/>
      <c r="CVN126" s="5"/>
      <c r="CVO126" s="5"/>
      <c r="CVP126" s="5"/>
      <c r="CVQ126" s="5"/>
      <c r="CVR126" s="5"/>
      <c r="CVS126" s="5"/>
      <c r="CVT126" s="5"/>
      <c r="CVU126" s="5"/>
      <c r="CVV126" s="5"/>
      <c r="CVW126" s="5"/>
      <c r="CVX126" s="5"/>
      <c r="CVY126" s="5"/>
      <c r="CVZ126" s="5"/>
      <c r="CWA126" s="5"/>
      <c r="CWB126" s="5"/>
      <c r="CWC126" s="5"/>
      <c r="CWD126" s="5"/>
      <c r="CWE126" s="5"/>
      <c r="CWF126" s="5"/>
      <c r="CWG126" s="5"/>
      <c r="CWH126" s="5"/>
      <c r="CWI126" s="5"/>
      <c r="CWJ126" s="5"/>
      <c r="CWK126" s="5"/>
      <c r="CWL126" s="5"/>
      <c r="CWM126" s="5"/>
      <c r="CWN126" s="5"/>
      <c r="CWO126" s="5"/>
      <c r="CWP126" s="5"/>
      <c r="CWQ126" s="5"/>
      <c r="CWR126" s="5"/>
      <c r="CWS126" s="5"/>
      <c r="CWT126" s="5"/>
      <c r="CWU126" s="5"/>
      <c r="CWV126" s="5"/>
      <c r="CWW126" s="5"/>
      <c r="CWX126" s="5"/>
      <c r="CWY126" s="5"/>
      <c r="CWZ126" s="5"/>
      <c r="CXA126" s="5"/>
      <c r="CXB126" s="5"/>
      <c r="CXC126" s="5"/>
      <c r="CXD126" s="5"/>
      <c r="CXE126" s="5"/>
      <c r="CXF126" s="5"/>
      <c r="CXG126" s="5"/>
      <c r="CXH126" s="5"/>
      <c r="CXI126" s="5"/>
      <c r="CXJ126" s="5"/>
      <c r="CXK126" s="5"/>
      <c r="CXL126" s="5"/>
      <c r="CXM126" s="5"/>
      <c r="CXN126" s="5"/>
      <c r="CXO126" s="5"/>
      <c r="CXP126" s="5"/>
      <c r="CXQ126" s="5"/>
      <c r="CXR126" s="5"/>
      <c r="CXS126" s="5"/>
      <c r="CXT126" s="5"/>
      <c r="CXU126" s="5"/>
      <c r="CXV126" s="5"/>
      <c r="CXW126" s="5"/>
      <c r="CXX126" s="5"/>
      <c r="CXY126" s="5"/>
      <c r="CXZ126" s="5"/>
      <c r="CYA126" s="5"/>
      <c r="CYB126" s="5"/>
      <c r="CYC126" s="5"/>
      <c r="CYD126" s="5"/>
      <c r="CYE126" s="5"/>
      <c r="CYF126" s="5"/>
      <c r="CYG126" s="5"/>
      <c r="CYH126" s="5"/>
      <c r="CYI126" s="5"/>
      <c r="CYJ126" s="5"/>
      <c r="CYK126" s="5"/>
      <c r="CYL126" s="5"/>
      <c r="CYM126" s="5"/>
      <c r="CYN126" s="5"/>
      <c r="CYO126" s="5"/>
      <c r="CYP126" s="5"/>
      <c r="CYQ126" s="5"/>
      <c r="CYR126" s="5"/>
      <c r="CYS126" s="5"/>
      <c r="CYT126" s="5"/>
      <c r="CYU126" s="5"/>
      <c r="CYV126" s="5"/>
      <c r="CYW126" s="5"/>
      <c r="CYX126" s="5"/>
      <c r="CYY126" s="5"/>
      <c r="CYZ126" s="5"/>
      <c r="CZA126" s="5"/>
      <c r="CZB126" s="5"/>
      <c r="CZC126" s="5"/>
      <c r="CZD126" s="5"/>
      <c r="CZE126" s="5"/>
      <c r="CZF126" s="5"/>
      <c r="CZG126" s="5"/>
      <c r="CZH126" s="5"/>
      <c r="CZI126" s="5"/>
      <c r="CZJ126" s="5"/>
      <c r="CZK126" s="5"/>
      <c r="CZL126" s="5"/>
      <c r="CZM126" s="5"/>
      <c r="CZN126" s="5"/>
      <c r="CZO126" s="5"/>
      <c r="CZP126" s="5"/>
      <c r="CZQ126" s="5"/>
      <c r="CZR126" s="5"/>
      <c r="CZS126" s="5"/>
      <c r="CZT126" s="5"/>
      <c r="CZU126" s="5"/>
      <c r="CZV126" s="5"/>
      <c r="CZW126" s="5"/>
      <c r="CZX126" s="5"/>
      <c r="CZY126" s="5"/>
      <c r="CZZ126" s="5"/>
      <c r="DAA126" s="5"/>
      <c r="DAB126" s="5"/>
      <c r="DAC126" s="5"/>
      <c r="DAD126" s="5"/>
      <c r="DAE126" s="5"/>
      <c r="DAF126" s="5"/>
      <c r="DAG126" s="5"/>
      <c r="DAH126" s="5"/>
      <c r="DAI126" s="5"/>
      <c r="DAJ126" s="5"/>
      <c r="DAK126" s="5"/>
      <c r="DAL126" s="5"/>
      <c r="DAM126" s="5"/>
      <c r="DAN126" s="5"/>
      <c r="DAO126" s="5"/>
      <c r="DAP126" s="5"/>
      <c r="DAQ126" s="5"/>
      <c r="DAR126" s="5"/>
      <c r="DAS126" s="5"/>
      <c r="DAT126" s="5"/>
      <c r="DAU126" s="5"/>
      <c r="DAV126" s="5"/>
      <c r="DAW126" s="5"/>
      <c r="DAX126" s="5"/>
      <c r="DAY126" s="5"/>
      <c r="DAZ126" s="5"/>
      <c r="DBA126" s="5"/>
      <c r="DBB126" s="5"/>
      <c r="DBC126" s="5"/>
      <c r="DBD126" s="5"/>
      <c r="DBE126" s="5"/>
      <c r="DBF126" s="5"/>
      <c r="DBG126" s="5"/>
      <c r="DBH126" s="5"/>
      <c r="DBI126" s="5"/>
      <c r="DBJ126" s="5"/>
      <c r="DBK126" s="5"/>
      <c r="DBL126" s="5"/>
      <c r="DBM126" s="5"/>
      <c r="DBN126" s="5"/>
      <c r="DBO126" s="5"/>
      <c r="DBP126" s="5"/>
      <c r="DBQ126" s="5"/>
      <c r="DBR126" s="5"/>
      <c r="DBS126" s="5"/>
      <c r="DBT126" s="5"/>
      <c r="DBU126" s="5"/>
      <c r="DBV126" s="5"/>
      <c r="DBW126" s="5"/>
      <c r="DBX126" s="5"/>
      <c r="DBY126" s="5"/>
      <c r="DBZ126" s="5"/>
      <c r="DCA126" s="5"/>
      <c r="DCB126" s="5"/>
      <c r="DCC126" s="5"/>
      <c r="DCD126" s="5"/>
      <c r="DCE126" s="5"/>
      <c r="DCF126" s="5"/>
      <c r="DCG126" s="5"/>
      <c r="DCH126" s="5"/>
      <c r="DCI126" s="5"/>
      <c r="DCJ126" s="5"/>
      <c r="DCK126" s="5"/>
      <c r="DCL126" s="5"/>
      <c r="DCM126" s="5"/>
      <c r="DCN126" s="5"/>
      <c r="DCO126" s="5"/>
      <c r="DCP126" s="5"/>
      <c r="DCQ126" s="5"/>
      <c r="DCR126" s="5"/>
      <c r="DCS126" s="5"/>
      <c r="DCT126" s="5"/>
      <c r="DCU126" s="5"/>
      <c r="DCV126" s="5"/>
      <c r="DCW126" s="5"/>
      <c r="DCX126" s="5"/>
      <c r="DCY126" s="5"/>
      <c r="DCZ126" s="5"/>
      <c r="DDA126" s="5"/>
      <c r="DDB126" s="5"/>
      <c r="DDC126" s="5"/>
      <c r="DDD126" s="5"/>
      <c r="DDE126" s="5"/>
      <c r="DDF126" s="5"/>
      <c r="DDG126" s="5"/>
      <c r="DDH126" s="5"/>
      <c r="DDI126" s="5"/>
      <c r="DDJ126" s="5"/>
      <c r="DDK126" s="5"/>
      <c r="DDL126" s="5"/>
      <c r="DDM126" s="5"/>
      <c r="DDN126" s="5"/>
      <c r="DDO126" s="5"/>
      <c r="DDP126" s="5"/>
      <c r="DDQ126" s="5"/>
      <c r="DDR126" s="5"/>
      <c r="DDS126" s="5"/>
      <c r="DDT126" s="5"/>
      <c r="DDU126" s="5"/>
      <c r="DDV126" s="5"/>
      <c r="DDW126" s="5"/>
      <c r="DDX126" s="5"/>
      <c r="DDY126" s="5"/>
      <c r="DDZ126" s="5"/>
      <c r="DEA126" s="5"/>
      <c r="DEB126" s="5"/>
      <c r="DEC126" s="5"/>
      <c r="DED126" s="5"/>
      <c r="DEE126" s="5"/>
      <c r="DEF126" s="5"/>
      <c r="DEG126" s="5"/>
      <c r="DEH126" s="5"/>
      <c r="DEI126" s="5"/>
      <c r="DEJ126" s="5"/>
      <c r="DEK126" s="5"/>
      <c r="DEL126" s="5"/>
      <c r="DEM126" s="5"/>
      <c r="DEN126" s="5"/>
      <c r="DEO126" s="5"/>
      <c r="DEP126" s="5"/>
      <c r="DEQ126" s="5"/>
      <c r="DER126" s="5"/>
      <c r="DES126" s="5"/>
      <c r="DET126" s="5"/>
      <c r="DEU126" s="5"/>
      <c r="DEV126" s="5"/>
      <c r="DEW126" s="5"/>
      <c r="DEX126" s="5"/>
      <c r="DEY126" s="5"/>
      <c r="DEZ126" s="5"/>
      <c r="DFA126" s="5"/>
      <c r="DFB126" s="5"/>
      <c r="DFC126" s="5"/>
      <c r="DFD126" s="5"/>
      <c r="DFE126" s="5"/>
      <c r="DFF126" s="5"/>
      <c r="DFG126" s="5"/>
      <c r="DFH126" s="5"/>
      <c r="DFI126" s="5"/>
      <c r="DFJ126" s="5"/>
      <c r="DFK126" s="5"/>
      <c r="DFL126" s="5"/>
      <c r="DFM126" s="5"/>
      <c r="DFN126" s="5"/>
      <c r="DFO126" s="5"/>
      <c r="DFP126" s="5"/>
      <c r="DFQ126" s="5"/>
      <c r="DFR126" s="5"/>
      <c r="DFS126" s="5"/>
      <c r="DFT126" s="5"/>
      <c r="DFU126" s="5"/>
      <c r="DFV126" s="5"/>
      <c r="DFW126" s="5"/>
      <c r="DFX126" s="5"/>
      <c r="DFY126" s="5"/>
      <c r="DFZ126" s="5"/>
      <c r="DGA126" s="5"/>
      <c r="DGB126" s="5"/>
      <c r="DGC126" s="5"/>
      <c r="DGD126" s="5"/>
      <c r="DGE126" s="5"/>
      <c r="DGF126" s="5"/>
      <c r="DGG126" s="5"/>
      <c r="DGH126" s="5"/>
      <c r="DGI126" s="5"/>
      <c r="DGJ126" s="5"/>
      <c r="DGK126" s="5"/>
      <c r="DGL126" s="5"/>
      <c r="DGM126" s="5"/>
      <c r="DGN126" s="5"/>
      <c r="DGO126" s="5"/>
      <c r="DGP126" s="5"/>
      <c r="DGQ126" s="5"/>
      <c r="DGR126" s="5"/>
      <c r="DGS126" s="5"/>
      <c r="DGT126" s="5"/>
      <c r="DGU126" s="5"/>
      <c r="DGV126" s="5"/>
      <c r="DGW126" s="5"/>
      <c r="DGX126" s="5"/>
      <c r="DGY126" s="5"/>
      <c r="DGZ126" s="5"/>
      <c r="DHA126" s="5"/>
      <c r="DHB126" s="5"/>
      <c r="DHC126" s="5"/>
      <c r="DHD126" s="5"/>
      <c r="DHE126" s="5"/>
      <c r="DHF126" s="5"/>
      <c r="DHG126" s="5"/>
      <c r="DHH126" s="5"/>
      <c r="DHI126" s="5"/>
      <c r="DHJ126" s="5"/>
      <c r="DHK126" s="5"/>
      <c r="DHL126" s="5"/>
      <c r="DHM126" s="5"/>
      <c r="DHN126" s="5"/>
      <c r="DHO126" s="5"/>
      <c r="DHP126" s="5"/>
      <c r="DHQ126" s="5"/>
      <c r="DHR126" s="5"/>
      <c r="DHS126" s="5"/>
      <c r="DHT126" s="5"/>
      <c r="DHU126" s="5"/>
      <c r="DHV126" s="5"/>
      <c r="DHW126" s="5"/>
      <c r="DHX126" s="5"/>
      <c r="DHY126" s="5"/>
      <c r="DHZ126" s="5"/>
      <c r="DIA126" s="5"/>
      <c r="DIB126" s="5"/>
      <c r="DIC126" s="5"/>
      <c r="DID126" s="5"/>
      <c r="DIE126" s="5"/>
      <c r="DIF126" s="5"/>
      <c r="DIG126" s="5"/>
      <c r="DIH126" s="5"/>
      <c r="DII126" s="5"/>
      <c r="DIJ126" s="5"/>
      <c r="DIK126" s="5"/>
      <c r="DIL126" s="5"/>
      <c r="DIM126" s="5"/>
      <c r="DIN126" s="5"/>
      <c r="DIO126" s="5"/>
      <c r="DIP126" s="5"/>
      <c r="DIQ126" s="5"/>
      <c r="DIR126" s="5"/>
      <c r="DIS126" s="5"/>
      <c r="DIT126" s="5"/>
      <c r="DIU126" s="5"/>
      <c r="DIV126" s="5"/>
      <c r="DIW126" s="5"/>
      <c r="DIX126" s="5"/>
      <c r="DIY126" s="5"/>
      <c r="DIZ126" s="5"/>
      <c r="DJA126" s="5"/>
      <c r="DJB126" s="5"/>
      <c r="DJC126" s="5"/>
      <c r="DJD126" s="5"/>
      <c r="DJE126" s="5"/>
      <c r="DJF126" s="5"/>
      <c r="DJG126" s="5"/>
      <c r="DJH126" s="5"/>
      <c r="DJI126" s="5"/>
      <c r="DJJ126" s="5"/>
      <c r="DJK126" s="5"/>
      <c r="DJL126" s="5"/>
      <c r="DJM126" s="5"/>
      <c r="DJN126" s="5"/>
      <c r="DJO126" s="5"/>
      <c r="DJP126" s="5"/>
      <c r="DJQ126" s="5"/>
      <c r="DJR126" s="5"/>
      <c r="DJS126" s="5"/>
      <c r="DJT126" s="5"/>
      <c r="DJU126" s="5"/>
      <c r="DJV126" s="5"/>
      <c r="DJW126" s="5"/>
      <c r="DJX126" s="5"/>
      <c r="DJY126" s="5"/>
      <c r="DJZ126" s="5"/>
      <c r="DKA126" s="5"/>
      <c r="DKB126" s="5"/>
      <c r="DKC126" s="5"/>
      <c r="DKD126" s="5"/>
      <c r="DKE126" s="5"/>
      <c r="DKF126" s="5"/>
      <c r="DKG126" s="5"/>
      <c r="DKH126" s="5"/>
      <c r="DKI126" s="5"/>
      <c r="DKJ126" s="5"/>
      <c r="DKK126" s="5"/>
      <c r="DKL126" s="5"/>
      <c r="DKM126" s="5"/>
      <c r="DKN126" s="5"/>
      <c r="DKO126" s="5"/>
      <c r="DKP126" s="5"/>
      <c r="DKQ126" s="5"/>
      <c r="DKR126" s="5"/>
      <c r="DKS126" s="5"/>
      <c r="DKT126" s="5"/>
      <c r="DKU126" s="5"/>
      <c r="DKV126" s="5"/>
      <c r="DKW126" s="5"/>
      <c r="DKX126" s="5"/>
      <c r="DKY126" s="5"/>
      <c r="DKZ126" s="5"/>
      <c r="DLA126" s="5"/>
      <c r="DLB126" s="5"/>
      <c r="DLC126" s="5"/>
      <c r="DLD126" s="5"/>
      <c r="DLE126" s="5"/>
      <c r="DLF126" s="5"/>
      <c r="DLG126" s="5"/>
      <c r="DLH126" s="5"/>
      <c r="DLI126" s="5"/>
      <c r="DLJ126" s="5"/>
      <c r="DLK126" s="5"/>
      <c r="DLL126" s="5"/>
      <c r="DLM126" s="5"/>
      <c r="DLN126" s="5"/>
      <c r="DLO126" s="5"/>
      <c r="DLP126" s="5"/>
      <c r="DLQ126" s="5"/>
      <c r="DLR126" s="5"/>
      <c r="DLS126" s="5"/>
      <c r="DLT126" s="5"/>
      <c r="DLU126" s="5"/>
      <c r="DLV126" s="5"/>
      <c r="DLW126" s="5"/>
      <c r="DLX126" s="5"/>
      <c r="DLY126" s="5"/>
      <c r="DLZ126" s="5"/>
      <c r="DMA126" s="5"/>
      <c r="DMB126" s="5"/>
      <c r="DMC126" s="5"/>
      <c r="DMD126" s="5"/>
      <c r="DME126" s="5"/>
      <c r="DMF126" s="5"/>
      <c r="DMG126" s="5"/>
      <c r="DMH126" s="5"/>
      <c r="DMI126" s="5"/>
      <c r="DMJ126" s="5"/>
      <c r="DMK126" s="5"/>
      <c r="DML126" s="5"/>
      <c r="DMM126" s="5"/>
      <c r="DMN126" s="5"/>
      <c r="DMO126" s="5"/>
      <c r="DMP126" s="5"/>
      <c r="DMQ126" s="5"/>
      <c r="DMR126" s="5"/>
      <c r="DMS126" s="5"/>
      <c r="DMT126" s="5"/>
      <c r="DMU126" s="5"/>
      <c r="DMV126" s="5"/>
      <c r="DMW126" s="5"/>
      <c r="DMX126" s="5"/>
      <c r="DMY126" s="5"/>
      <c r="DMZ126" s="5"/>
      <c r="DNA126" s="5"/>
      <c r="DNB126" s="5"/>
      <c r="DNC126" s="5"/>
      <c r="DND126" s="5"/>
      <c r="DNE126" s="5"/>
      <c r="DNF126" s="5"/>
      <c r="DNG126" s="5"/>
      <c r="DNH126" s="5"/>
      <c r="DNI126" s="5"/>
      <c r="DNJ126" s="5"/>
      <c r="DNK126" s="5"/>
      <c r="DNL126" s="5"/>
      <c r="DNM126" s="5"/>
      <c r="DNN126" s="5"/>
      <c r="DNO126" s="5"/>
      <c r="DNP126" s="5"/>
      <c r="DNQ126" s="5"/>
      <c r="DNR126" s="5"/>
      <c r="DNS126" s="5"/>
      <c r="DNT126" s="5"/>
      <c r="DNU126" s="5"/>
      <c r="DNV126" s="5"/>
      <c r="DNW126" s="5"/>
      <c r="DNX126" s="5"/>
      <c r="DNY126" s="5"/>
      <c r="DNZ126" s="5"/>
      <c r="DOA126" s="5"/>
      <c r="DOB126" s="5"/>
      <c r="DOC126" s="5"/>
      <c r="DOD126" s="5"/>
      <c r="DOE126" s="5"/>
      <c r="DOF126" s="5"/>
      <c r="DOG126" s="5"/>
      <c r="DOH126" s="5"/>
      <c r="DOI126" s="5"/>
      <c r="DOJ126" s="5"/>
      <c r="DOK126" s="5"/>
      <c r="DOL126" s="5"/>
      <c r="DOM126" s="5"/>
      <c r="DON126" s="5"/>
      <c r="DOO126" s="5"/>
      <c r="DOP126" s="5"/>
      <c r="DOQ126" s="5"/>
      <c r="DOR126" s="5"/>
      <c r="DOS126" s="5"/>
      <c r="DOT126" s="5"/>
      <c r="DOU126" s="5"/>
      <c r="DOV126" s="5"/>
      <c r="DOW126" s="5"/>
      <c r="DOX126" s="5"/>
      <c r="DOY126" s="5"/>
      <c r="DOZ126" s="5"/>
      <c r="DPA126" s="5"/>
      <c r="DPB126" s="5"/>
      <c r="DPC126" s="5"/>
      <c r="DPD126" s="5"/>
      <c r="DPE126" s="5"/>
      <c r="DPF126" s="5"/>
      <c r="DPG126" s="5"/>
      <c r="DPH126" s="5"/>
      <c r="DPI126" s="5"/>
      <c r="DPJ126" s="5"/>
      <c r="DPK126" s="5"/>
      <c r="DPL126" s="5"/>
      <c r="DPM126" s="5"/>
      <c r="DPN126" s="5"/>
      <c r="DPO126" s="5"/>
      <c r="DPP126" s="5"/>
      <c r="DPQ126" s="5"/>
      <c r="DPR126" s="5"/>
      <c r="DPS126" s="5"/>
      <c r="DPT126" s="5"/>
      <c r="DPU126" s="5"/>
      <c r="DPV126" s="5"/>
      <c r="DPW126" s="5"/>
      <c r="DPX126" s="5"/>
      <c r="DPY126" s="5"/>
      <c r="DPZ126" s="5"/>
      <c r="DQA126" s="5"/>
      <c r="DQB126" s="5"/>
      <c r="DQC126" s="5"/>
      <c r="DQD126" s="5"/>
      <c r="DQE126" s="5"/>
      <c r="DQF126" s="5"/>
      <c r="DQG126" s="5"/>
      <c r="DQH126" s="5"/>
      <c r="DQI126" s="5"/>
      <c r="DQJ126" s="5"/>
      <c r="DQK126" s="5"/>
      <c r="DQL126" s="5"/>
      <c r="DQM126" s="5"/>
      <c r="DQN126" s="5"/>
      <c r="DQO126" s="5"/>
      <c r="DQP126" s="5"/>
      <c r="DQQ126" s="5"/>
      <c r="DQR126" s="5"/>
      <c r="DQS126" s="5"/>
      <c r="DQT126" s="5"/>
      <c r="DQU126" s="5"/>
      <c r="DQV126" s="5"/>
      <c r="DQW126" s="5"/>
      <c r="DQX126" s="5"/>
      <c r="DQY126" s="5"/>
      <c r="DQZ126" s="5"/>
      <c r="DRA126" s="5"/>
      <c r="DRB126" s="5"/>
      <c r="DRC126" s="5"/>
      <c r="DRD126" s="5"/>
      <c r="DRE126" s="5"/>
      <c r="DRF126" s="5"/>
      <c r="DRG126" s="5"/>
      <c r="DRH126" s="5"/>
      <c r="DRI126" s="5"/>
      <c r="DRJ126" s="5"/>
      <c r="DRK126" s="5"/>
      <c r="DRL126" s="5"/>
      <c r="DRM126" s="5"/>
      <c r="DRN126" s="5"/>
      <c r="DRO126" s="5"/>
      <c r="DRP126" s="5"/>
      <c r="DRQ126" s="5"/>
      <c r="DRR126" s="5"/>
      <c r="DRS126" s="5"/>
      <c r="DRT126" s="5"/>
      <c r="DRU126" s="5"/>
      <c r="DRV126" s="5"/>
      <c r="DRW126" s="5"/>
      <c r="DRX126" s="5"/>
      <c r="DRY126" s="5"/>
      <c r="DRZ126" s="5"/>
      <c r="DSA126" s="5"/>
      <c r="DSB126" s="5"/>
      <c r="DSC126" s="5"/>
      <c r="DSD126" s="5"/>
      <c r="DSE126" s="5"/>
      <c r="DSF126" s="5"/>
      <c r="DSG126" s="5"/>
      <c r="DSH126" s="5"/>
      <c r="DSI126" s="5"/>
      <c r="DSJ126" s="5"/>
      <c r="DSK126" s="5"/>
      <c r="DSL126" s="5"/>
      <c r="DSM126" s="5"/>
      <c r="DSN126" s="5"/>
      <c r="DSO126" s="5"/>
      <c r="DSP126" s="5"/>
      <c r="DSQ126" s="5"/>
      <c r="DSR126" s="5"/>
      <c r="DSS126" s="5"/>
      <c r="DST126" s="5"/>
      <c r="DSU126" s="5"/>
      <c r="DSV126" s="5"/>
      <c r="DSW126" s="5"/>
      <c r="DSX126" s="5"/>
      <c r="DSY126" s="5"/>
      <c r="DSZ126" s="5"/>
      <c r="DTA126" s="5"/>
      <c r="DTB126" s="5"/>
      <c r="DTC126" s="5"/>
      <c r="DTD126" s="5"/>
      <c r="DTE126" s="5"/>
      <c r="DTF126" s="5"/>
      <c r="DTG126" s="5"/>
      <c r="DTH126" s="5"/>
      <c r="DTI126" s="5"/>
      <c r="DTJ126" s="5"/>
      <c r="DTK126" s="5"/>
      <c r="DTL126" s="5"/>
      <c r="DTM126" s="5"/>
      <c r="DTN126" s="5"/>
      <c r="DTO126" s="5"/>
      <c r="DTP126" s="5"/>
      <c r="DTQ126" s="5"/>
      <c r="DTR126" s="5"/>
      <c r="DTS126" s="5"/>
      <c r="DTT126" s="5"/>
      <c r="DTU126" s="5"/>
      <c r="DTV126" s="5"/>
      <c r="DTW126" s="5"/>
      <c r="DTX126" s="5"/>
      <c r="DTY126" s="5"/>
      <c r="DTZ126" s="5"/>
      <c r="DUA126" s="5"/>
      <c r="DUB126" s="5"/>
      <c r="DUC126" s="5"/>
      <c r="DUD126" s="5"/>
      <c r="DUE126" s="5"/>
      <c r="DUF126" s="5"/>
      <c r="DUG126" s="5"/>
      <c r="DUH126" s="5"/>
      <c r="DUI126" s="5"/>
      <c r="DUJ126" s="5"/>
      <c r="DUK126" s="5"/>
      <c r="DUL126" s="5"/>
      <c r="DUM126" s="5"/>
      <c r="DUN126" s="5"/>
      <c r="DUO126" s="5"/>
      <c r="DUP126" s="5"/>
      <c r="DUQ126" s="5"/>
      <c r="DUR126" s="5"/>
      <c r="DUS126" s="5"/>
      <c r="DUT126" s="5"/>
      <c r="DUU126" s="5"/>
      <c r="DUV126" s="5"/>
      <c r="DUW126" s="5"/>
      <c r="DUX126" s="5"/>
      <c r="DUY126" s="5"/>
      <c r="DUZ126" s="5"/>
      <c r="DVA126" s="5"/>
      <c r="DVB126" s="5"/>
      <c r="DVC126" s="5"/>
      <c r="DVD126" s="5"/>
      <c r="DVE126" s="5"/>
      <c r="DVF126" s="5"/>
      <c r="DVG126" s="5"/>
      <c r="DVH126" s="5"/>
      <c r="DVI126" s="5"/>
      <c r="DVJ126" s="5"/>
      <c r="DVK126" s="5"/>
      <c r="DVL126" s="5"/>
      <c r="DVM126" s="5"/>
      <c r="DVN126" s="5"/>
      <c r="DVO126" s="5"/>
      <c r="DVP126" s="5"/>
      <c r="DVQ126" s="5"/>
      <c r="DVR126" s="5"/>
      <c r="DVS126" s="5"/>
      <c r="DVT126" s="5"/>
      <c r="DVU126" s="5"/>
      <c r="DVV126" s="5"/>
      <c r="DVW126" s="5"/>
      <c r="DVX126" s="5"/>
      <c r="DVY126" s="5"/>
      <c r="DVZ126" s="5"/>
      <c r="DWA126" s="5"/>
      <c r="DWB126" s="5"/>
      <c r="DWC126" s="5"/>
      <c r="DWD126" s="5"/>
      <c r="DWE126" s="5"/>
      <c r="DWF126" s="5"/>
      <c r="DWG126" s="5"/>
      <c r="DWH126" s="5"/>
      <c r="DWI126" s="5"/>
      <c r="DWJ126" s="5"/>
      <c r="DWK126" s="5"/>
      <c r="DWL126" s="5"/>
      <c r="DWM126" s="5"/>
      <c r="DWN126" s="5"/>
      <c r="DWO126" s="5"/>
      <c r="DWP126" s="5"/>
      <c r="DWQ126" s="5"/>
      <c r="DWR126" s="5"/>
      <c r="DWS126" s="5"/>
      <c r="DWT126" s="5"/>
      <c r="DWU126" s="5"/>
      <c r="DWV126" s="5"/>
      <c r="DWW126" s="5"/>
      <c r="DWX126" s="5"/>
      <c r="DWY126" s="5"/>
      <c r="DWZ126" s="5"/>
      <c r="DXA126" s="5"/>
      <c r="DXB126" s="5"/>
      <c r="DXC126" s="5"/>
      <c r="DXD126" s="5"/>
      <c r="DXE126" s="5"/>
      <c r="DXF126" s="5"/>
      <c r="DXG126" s="5"/>
      <c r="DXH126" s="5"/>
      <c r="DXI126" s="5"/>
      <c r="DXJ126" s="5"/>
      <c r="DXK126" s="5"/>
      <c r="DXL126" s="5"/>
      <c r="DXM126" s="5"/>
      <c r="DXN126" s="5"/>
      <c r="DXO126" s="5"/>
      <c r="DXP126" s="5"/>
      <c r="DXQ126" s="5"/>
      <c r="DXR126" s="5"/>
      <c r="DXS126" s="5"/>
      <c r="DXT126" s="5"/>
      <c r="DXU126" s="5"/>
      <c r="DXV126" s="5"/>
      <c r="DXW126" s="5"/>
      <c r="DXX126" s="5"/>
      <c r="DXY126" s="5"/>
      <c r="DXZ126" s="5"/>
      <c r="DYA126" s="5"/>
      <c r="DYB126" s="5"/>
      <c r="DYC126" s="5"/>
      <c r="DYD126" s="5"/>
      <c r="DYE126" s="5"/>
      <c r="DYF126" s="5"/>
      <c r="DYG126" s="5"/>
      <c r="DYH126" s="5"/>
      <c r="DYI126" s="5"/>
      <c r="DYJ126" s="5"/>
      <c r="DYK126" s="5"/>
      <c r="DYL126" s="5"/>
      <c r="DYM126" s="5"/>
      <c r="DYN126" s="5"/>
      <c r="DYO126" s="5"/>
      <c r="DYP126" s="5"/>
      <c r="DYQ126" s="5"/>
      <c r="DYR126" s="5"/>
      <c r="DYS126" s="5"/>
      <c r="DYT126" s="5"/>
      <c r="DYU126" s="5"/>
      <c r="DYV126" s="5"/>
      <c r="DYW126" s="5"/>
      <c r="DYX126" s="5"/>
      <c r="DYY126" s="5"/>
      <c r="DYZ126" s="5"/>
      <c r="DZA126" s="5"/>
      <c r="DZB126" s="5"/>
      <c r="DZC126" s="5"/>
      <c r="DZD126" s="5"/>
      <c r="DZE126" s="5"/>
      <c r="DZF126" s="5"/>
      <c r="DZG126" s="5"/>
      <c r="DZH126" s="5"/>
      <c r="DZI126" s="5"/>
      <c r="DZJ126" s="5"/>
      <c r="DZK126" s="5"/>
      <c r="DZL126" s="5"/>
      <c r="DZM126" s="5"/>
      <c r="DZN126" s="5"/>
      <c r="DZO126" s="5"/>
      <c r="DZP126" s="5"/>
      <c r="DZQ126" s="5"/>
      <c r="DZR126" s="5"/>
      <c r="DZS126" s="5"/>
      <c r="DZT126" s="5"/>
      <c r="DZU126" s="5"/>
      <c r="DZV126" s="5"/>
      <c r="DZW126" s="5"/>
      <c r="DZX126" s="5"/>
      <c r="DZY126" s="5"/>
      <c r="DZZ126" s="5"/>
      <c r="EAA126" s="5"/>
      <c r="EAB126" s="5"/>
      <c r="EAC126" s="5"/>
      <c r="EAD126" s="5"/>
      <c r="EAE126" s="5"/>
      <c r="EAF126" s="5"/>
      <c r="EAG126" s="5"/>
      <c r="EAH126" s="5"/>
      <c r="EAI126" s="5"/>
      <c r="EAJ126" s="5"/>
      <c r="EAK126" s="5"/>
      <c r="EAL126" s="5"/>
      <c r="EAM126" s="5"/>
      <c r="EAN126" s="5"/>
      <c r="EAO126" s="5"/>
      <c r="EAP126" s="5"/>
      <c r="EAQ126" s="5"/>
      <c r="EAR126" s="5"/>
      <c r="EAS126" s="5"/>
      <c r="EAT126" s="5"/>
      <c r="EAU126" s="5"/>
      <c r="EAV126" s="5"/>
      <c r="EAW126" s="5"/>
      <c r="EAX126" s="5"/>
      <c r="EAY126" s="5"/>
      <c r="EAZ126" s="5"/>
      <c r="EBA126" s="5"/>
      <c r="EBB126" s="5"/>
      <c r="EBC126" s="5"/>
      <c r="EBD126" s="5"/>
      <c r="EBE126" s="5"/>
      <c r="EBF126" s="5"/>
      <c r="EBG126" s="5"/>
      <c r="EBH126" s="5"/>
      <c r="EBI126" s="5"/>
      <c r="EBJ126" s="5"/>
      <c r="EBK126" s="5"/>
      <c r="EBL126" s="5"/>
      <c r="EBM126" s="5"/>
      <c r="EBN126" s="5"/>
      <c r="EBO126" s="5"/>
      <c r="EBP126" s="5"/>
      <c r="EBQ126" s="5"/>
      <c r="EBR126" s="5"/>
      <c r="EBS126" s="5"/>
      <c r="EBT126" s="5"/>
      <c r="EBU126" s="5"/>
      <c r="EBV126" s="5"/>
      <c r="EBW126" s="5"/>
      <c r="EBX126" s="5"/>
      <c r="EBY126" s="5"/>
      <c r="EBZ126" s="5"/>
      <c r="ECA126" s="5"/>
      <c r="ECB126" s="5"/>
      <c r="ECC126" s="5"/>
      <c r="ECD126" s="5"/>
      <c r="ECE126" s="5"/>
      <c r="ECF126" s="5"/>
      <c r="ECG126" s="5"/>
      <c r="ECH126" s="5"/>
      <c r="ECI126" s="5"/>
      <c r="ECJ126" s="5"/>
      <c r="ECK126" s="5"/>
      <c r="ECL126" s="5"/>
      <c r="ECM126" s="5"/>
      <c r="ECN126" s="5"/>
      <c r="ECO126" s="5"/>
      <c r="ECP126" s="5"/>
      <c r="ECQ126" s="5"/>
      <c r="ECR126" s="5"/>
      <c r="ECS126" s="5"/>
      <c r="ECT126" s="5"/>
      <c r="ECU126" s="5"/>
      <c r="ECV126" s="5"/>
      <c r="ECW126" s="5"/>
      <c r="ECX126" s="5"/>
      <c r="ECY126" s="5"/>
      <c r="ECZ126" s="5"/>
      <c r="EDA126" s="5"/>
      <c r="EDB126" s="5"/>
      <c r="EDC126" s="5"/>
      <c r="EDD126" s="5"/>
      <c r="EDE126" s="5"/>
      <c r="EDF126" s="5"/>
      <c r="EDG126" s="5"/>
      <c r="EDH126" s="5"/>
      <c r="EDI126" s="5"/>
      <c r="EDJ126" s="5"/>
      <c r="EDK126" s="5"/>
      <c r="EDL126" s="5"/>
      <c r="EDM126" s="5"/>
      <c r="EDN126" s="5"/>
      <c r="EDO126" s="5"/>
      <c r="EDP126" s="5"/>
      <c r="EDQ126" s="5"/>
      <c r="EDR126" s="5"/>
      <c r="EDS126" s="5"/>
      <c r="EDT126" s="5"/>
      <c r="EDU126" s="5"/>
      <c r="EDV126" s="5"/>
      <c r="EDW126" s="5"/>
      <c r="EDX126" s="5"/>
      <c r="EDY126" s="5"/>
      <c r="EDZ126" s="5"/>
      <c r="EEA126" s="5"/>
      <c r="EEB126" s="5"/>
      <c r="EEC126" s="5"/>
      <c r="EED126" s="5"/>
      <c r="EEE126" s="5"/>
      <c r="EEF126" s="5"/>
      <c r="EEG126" s="5"/>
      <c r="EEH126" s="5"/>
      <c r="EEI126" s="5"/>
      <c r="EEJ126" s="5"/>
      <c r="EEK126" s="5"/>
      <c r="EEL126" s="5"/>
      <c r="EEM126" s="5"/>
      <c r="EEN126" s="5"/>
      <c r="EEO126" s="5"/>
      <c r="EEP126" s="5"/>
      <c r="EEQ126" s="5"/>
      <c r="EER126" s="5"/>
      <c r="EES126" s="5"/>
      <c r="EET126" s="5"/>
      <c r="EEU126" s="5"/>
      <c r="EEV126" s="5"/>
      <c r="EEW126" s="5"/>
      <c r="EEX126" s="5"/>
      <c r="EEY126" s="5"/>
      <c r="EEZ126" s="5"/>
      <c r="EFA126" s="5"/>
      <c r="EFB126" s="5"/>
      <c r="EFC126" s="5"/>
      <c r="EFD126" s="5"/>
      <c r="EFE126" s="5"/>
      <c r="EFF126" s="5"/>
      <c r="EFG126" s="5"/>
      <c r="EFH126" s="5"/>
      <c r="EFI126" s="5"/>
      <c r="EFJ126" s="5"/>
      <c r="EFK126" s="5"/>
      <c r="EFL126" s="5"/>
      <c r="EFM126" s="5"/>
      <c r="EFN126" s="5"/>
      <c r="EFO126" s="5"/>
      <c r="EFP126" s="5"/>
      <c r="EFQ126" s="5"/>
      <c r="EFR126" s="5"/>
      <c r="EFS126" s="5"/>
      <c r="EFT126" s="5"/>
      <c r="EFU126" s="5"/>
      <c r="EFV126" s="5"/>
      <c r="EFW126" s="5"/>
      <c r="EFX126" s="5"/>
      <c r="EFY126" s="5"/>
      <c r="EFZ126" s="5"/>
      <c r="EGA126" s="5"/>
      <c r="EGB126" s="5"/>
      <c r="EGC126" s="5"/>
      <c r="EGD126" s="5"/>
      <c r="EGE126" s="5"/>
      <c r="EGF126" s="5"/>
      <c r="EGG126" s="5"/>
      <c r="EGH126" s="5"/>
      <c r="EGI126" s="5"/>
      <c r="EGJ126" s="5"/>
      <c r="EGK126" s="5"/>
      <c r="EGL126" s="5"/>
      <c r="EGM126" s="5"/>
      <c r="EGN126" s="5"/>
      <c r="EGO126" s="5"/>
      <c r="EGP126" s="5"/>
      <c r="EGQ126" s="5"/>
      <c r="EGR126" s="5"/>
      <c r="EGS126" s="5"/>
      <c r="EGT126" s="5"/>
      <c r="EGU126" s="5"/>
      <c r="EGV126" s="5"/>
      <c r="EGW126" s="5"/>
      <c r="EGX126" s="5"/>
      <c r="EGY126" s="5"/>
      <c r="EGZ126" s="5"/>
      <c r="EHA126" s="5"/>
      <c r="EHB126" s="5"/>
      <c r="EHC126" s="5"/>
      <c r="EHD126" s="5"/>
      <c r="EHE126" s="5"/>
      <c r="EHF126" s="5"/>
      <c r="EHG126" s="5"/>
      <c r="EHH126" s="5"/>
      <c r="EHI126" s="5"/>
      <c r="EHJ126" s="5"/>
      <c r="EHK126" s="5"/>
      <c r="EHL126" s="5"/>
      <c r="EHM126" s="5"/>
      <c r="EHN126" s="5"/>
      <c r="EHO126" s="5"/>
      <c r="EHP126" s="5"/>
      <c r="EHQ126" s="5"/>
      <c r="EHR126" s="5"/>
      <c r="EHS126" s="5"/>
      <c r="EHT126" s="5"/>
      <c r="EHU126" s="5"/>
      <c r="EHV126" s="5"/>
      <c r="EHW126" s="5"/>
      <c r="EHX126" s="5"/>
      <c r="EHY126" s="5"/>
      <c r="EHZ126" s="5"/>
      <c r="EIA126" s="5"/>
      <c r="EIB126" s="5"/>
      <c r="EIC126" s="5"/>
      <c r="EID126" s="5"/>
      <c r="EIE126" s="5"/>
      <c r="EIF126" s="5"/>
      <c r="EIG126" s="5"/>
      <c r="EIH126" s="5"/>
      <c r="EII126" s="5"/>
      <c r="EIJ126" s="5"/>
      <c r="EIK126" s="5"/>
      <c r="EIL126" s="5"/>
      <c r="EIM126" s="5"/>
      <c r="EIN126" s="5"/>
      <c r="EIO126" s="5"/>
      <c r="EIP126" s="5"/>
      <c r="EIQ126" s="5"/>
      <c r="EIR126" s="5"/>
      <c r="EIS126" s="5"/>
      <c r="EIT126" s="5"/>
      <c r="EIU126" s="5"/>
      <c r="EIV126" s="5"/>
      <c r="EIW126" s="5"/>
      <c r="EIX126" s="5"/>
      <c r="EIY126" s="5"/>
      <c r="EIZ126" s="5"/>
      <c r="EJA126" s="5"/>
      <c r="EJB126" s="5"/>
      <c r="EJC126" s="5"/>
      <c r="EJD126" s="5"/>
      <c r="EJE126" s="5"/>
      <c r="EJF126" s="5"/>
      <c r="EJG126" s="5"/>
      <c r="EJH126" s="5"/>
      <c r="EJI126" s="5"/>
      <c r="EJJ126" s="5"/>
      <c r="EJK126" s="5"/>
      <c r="EJL126" s="5"/>
      <c r="EJM126" s="5"/>
      <c r="EJN126" s="5"/>
      <c r="EJO126" s="5"/>
      <c r="EJP126" s="5"/>
      <c r="EJQ126" s="5"/>
      <c r="EJR126" s="5"/>
      <c r="EJS126" s="5"/>
      <c r="EJT126" s="5"/>
      <c r="EJU126" s="5"/>
      <c r="EJV126" s="5"/>
      <c r="EJW126" s="5"/>
      <c r="EJX126" s="5"/>
      <c r="EJY126" s="5"/>
      <c r="EJZ126" s="5"/>
      <c r="EKA126" s="5"/>
      <c r="EKB126" s="5"/>
      <c r="EKC126" s="5"/>
      <c r="EKD126" s="5"/>
      <c r="EKE126" s="5"/>
      <c r="EKF126" s="5"/>
      <c r="EKG126" s="5"/>
      <c r="EKH126" s="5"/>
      <c r="EKI126" s="5"/>
      <c r="EKJ126" s="5"/>
      <c r="EKK126" s="5"/>
      <c r="EKL126" s="5"/>
      <c r="EKM126" s="5"/>
      <c r="EKN126" s="5"/>
      <c r="EKO126" s="5"/>
      <c r="EKP126" s="5"/>
      <c r="EKQ126" s="5"/>
      <c r="EKR126" s="5"/>
      <c r="EKS126" s="5"/>
      <c r="EKT126" s="5"/>
      <c r="EKU126" s="5"/>
      <c r="EKV126" s="5"/>
      <c r="EKW126" s="5"/>
      <c r="EKX126" s="5"/>
      <c r="EKY126" s="5"/>
      <c r="EKZ126" s="5"/>
      <c r="ELA126" s="5"/>
      <c r="ELB126" s="5"/>
      <c r="ELC126" s="5"/>
      <c r="ELD126" s="5"/>
      <c r="ELE126" s="5"/>
      <c r="ELF126" s="5"/>
      <c r="ELG126" s="5"/>
      <c r="ELH126" s="5"/>
      <c r="ELI126" s="5"/>
      <c r="ELJ126" s="5"/>
      <c r="ELK126" s="5"/>
      <c r="ELL126" s="5"/>
      <c r="ELM126" s="5"/>
      <c r="ELN126" s="5"/>
      <c r="ELO126" s="5"/>
      <c r="ELP126" s="5"/>
      <c r="ELQ126" s="5"/>
      <c r="ELR126" s="5"/>
      <c r="ELS126" s="5"/>
      <c r="ELT126" s="5"/>
      <c r="ELU126" s="5"/>
      <c r="ELV126" s="5"/>
      <c r="ELW126" s="5"/>
      <c r="ELX126" s="5"/>
      <c r="ELY126" s="5"/>
      <c r="ELZ126" s="5"/>
      <c r="EMA126" s="5"/>
      <c r="EMB126" s="5"/>
      <c r="EMC126" s="5"/>
      <c r="EMD126" s="5"/>
      <c r="EME126" s="5"/>
      <c r="EMF126" s="5"/>
      <c r="EMG126" s="5"/>
      <c r="EMH126" s="5"/>
      <c r="EMI126" s="5"/>
      <c r="EMJ126" s="5"/>
      <c r="EMK126" s="5"/>
      <c r="EML126" s="5"/>
      <c r="EMM126" s="5"/>
      <c r="EMN126" s="5"/>
      <c r="EMO126" s="5"/>
      <c r="EMP126" s="5"/>
      <c r="EMQ126" s="5"/>
      <c r="EMR126" s="5"/>
      <c r="EMS126" s="5"/>
      <c r="EMT126" s="5"/>
      <c r="EMU126" s="5"/>
      <c r="EMV126" s="5"/>
      <c r="EMW126" s="5"/>
      <c r="EMX126" s="5"/>
      <c r="EMY126" s="5"/>
      <c r="EMZ126" s="5"/>
      <c r="ENA126" s="5"/>
      <c r="ENB126" s="5"/>
      <c r="ENC126" s="5"/>
      <c r="END126" s="5"/>
      <c r="ENE126" s="5"/>
      <c r="ENF126" s="5"/>
      <c r="ENG126" s="5"/>
      <c r="ENH126" s="5"/>
      <c r="ENI126" s="5"/>
      <c r="ENJ126" s="5"/>
      <c r="ENK126" s="5"/>
      <c r="ENL126" s="5"/>
      <c r="ENM126" s="5"/>
      <c r="ENN126" s="5"/>
      <c r="ENO126" s="5"/>
      <c r="ENP126" s="5"/>
      <c r="ENQ126" s="5"/>
      <c r="ENR126" s="5"/>
      <c r="ENS126" s="5"/>
      <c r="ENT126" s="5"/>
      <c r="ENU126" s="5"/>
      <c r="ENV126" s="5"/>
      <c r="ENW126" s="5"/>
      <c r="ENX126" s="5"/>
      <c r="ENY126" s="5"/>
      <c r="ENZ126" s="5"/>
      <c r="EOA126" s="5"/>
      <c r="EOB126" s="5"/>
      <c r="EOC126" s="5"/>
      <c r="EOD126" s="5"/>
      <c r="EOE126" s="5"/>
      <c r="EOF126" s="5"/>
      <c r="EOG126" s="5"/>
      <c r="EOH126" s="5"/>
      <c r="EOI126" s="5"/>
      <c r="EOJ126" s="5"/>
      <c r="EOK126" s="5"/>
      <c r="EOL126" s="5"/>
      <c r="EOM126" s="5"/>
      <c r="EON126" s="5"/>
      <c r="EOO126" s="5"/>
      <c r="EOP126" s="5"/>
      <c r="EOQ126" s="5"/>
      <c r="EOR126" s="5"/>
      <c r="EOS126" s="5"/>
      <c r="EOT126" s="5"/>
      <c r="EOU126" s="5"/>
      <c r="EOV126" s="5"/>
      <c r="EOW126" s="5"/>
      <c r="EOX126" s="5"/>
      <c r="EOY126" s="5"/>
      <c r="EOZ126" s="5"/>
      <c r="EPA126" s="5"/>
      <c r="EPB126" s="5"/>
      <c r="EPC126" s="5"/>
      <c r="EPD126" s="5"/>
      <c r="EPE126" s="5"/>
      <c r="EPF126" s="5"/>
      <c r="EPG126" s="5"/>
      <c r="EPH126" s="5"/>
      <c r="EPI126" s="5"/>
      <c r="EPJ126" s="5"/>
      <c r="EPK126" s="5"/>
      <c r="EPL126" s="5"/>
      <c r="EPM126" s="5"/>
      <c r="EPN126" s="5"/>
      <c r="EPO126" s="5"/>
      <c r="EPP126" s="5"/>
      <c r="EPQ126" s="5"/>
      <c r="EPR126" s="5"/>
      <c r="EPS126" s="5"/>
      <c r="EPT126" s="5"/>
      <c r="EPU126" s="5"/>
      <c r="EPV126" s="5"/>
      <c r="EPW126" s="5"/>
      <c r="EPX126" s="5"/>
      <c r="EPY126" s="5"/>
      <c r="EPZ126" s="5"/>
      <c r="EQA126" s="5"/>
      <c r="EQB126" s="5"/>
      <c r="EQC126" s="5"/>
      <c r="EQD126" s="5"/>
      <c r="EQE126" s="5"/>
      <c r="EQF126" s="5"/>
      <c r="EQG126" s="5"/>
      <c r="EQH126" s="5"/>
      <c r="EQI126" s="5"/>
      <c r="EQJ126" s="5"/>
      <c r="EQK126" s="5"/>
      <c r="EQL126" s="5"/>
      <c r="EQM126" s="5"/>
      <c r="EQN126" s="5"/>
      <c r="EQO126" s="5"/>
      <c r="EQP126" s="5"/>
      <c r="EQQ126" s="5"/>
      <c r="EQR126" s="5"/>
      <c r="EQS126" s="5"/>
      <c r="EQT126" s="5"/>
      <c r="EQU126" s="5"/>
      <c r="EQV126" s="5"/>
      <c r="EQW126" s="5"/>
      <c r="EQX126" s="5"/>
      <c r="EQY126" s="5"/>
      <c r="EQZ126" s="5"/>
      <c r="ERA126" s="5"/>
      <c r="ERB126" s="5"/>
      <c r="ERC126" s="5"/>
      <c r="ERD126" s="5"/>
      <c r="ERE126" s="5"/>
      <c r="ERF126" s="5"/>
      <c r="ERG126" s="5"/>
      <c r="ERH126" s="5"/>
      <c r="ERI126" s="5"/>
      <c r="ERJ126" s="5"/>
      <c r="ERK126" s="5"/>
      <c r="ERL126" s="5"/>
      <c r="ERM126" s="5"/>
      <c r="ERN126" s="5"/>
      <c r="ERO126" s="5"/>
      <c r="ERP126" s="5"/>
      <c r="ERQ126" s="5"/>
      <c r="ERR126" s="5"/>
      <c r="ERS126" s="5"/>
      <c r="ERT126" s="5"/>
      <c r="ERU126" s="5"/>
      <c r="ERV126" s="5"/>
      <c r="ERW126" s="5"/>
      <c r="ERX126" s="5"/>
      <c r="ERY126" s="5"/>
      <c r="ERZ126" s="5"/>
      <c r="ESA126" s="5"/>
      <c r="ESB126" s="5"/>
      <c r="ESC126" s="5"/>
      <c r="ESD126" s="5"/>
      <c r="ESE126" s="5"/>
      <c r="ESF126" s="5"/>
      <c r="ESG126" s="5"/>
      <c r="ESH126" s="5"/>
      <c r="ESI126" s="5"/>
      <c r="ESJ126" s="5"/>
      <c r="ESK126" s="5"/>
      <c r="ESL126" s="5"/>
      <c r="ESM126" s="5"/>
      <c r="ESN126" s="5"/>
      <c r="ESO126" s="5"/>
      <c r="ESP126" s="5"/>
      <c r="ESQ126" s="5"/>
      <c r="ESR126" s="5"/>
      <c r="ESS126" s="5"/>
      <c r="EST126" s="5"/>
      <c r="ESU126" s="5"/>
      <c r="ESV126" s="5"/>
      <c r="ESW126" s="5"/>
      <c r="ESX126" s="5"/>
      <c r="ESY126" s="5"/>
      <c r="ESZ126" s="5"/>
      <c r="ETA126" s="5"/>
      <c r="ETB126" s="5"/>
      <c r="ETC126" s="5"/>
      <c r="ETD126" s="5"/>
      <c r="ETE126" s="5"/>
      <c r="ETF126" s="5"/>
      <c r="ETG126" s="5"/>
      <c r="ETH126" s="5"/>
      <c r="ETI126" s="5"/>
      <c r="ETJ126" s="5"/>
      <c r="ETK126" s="5"/>
      <c r="ETL126" s="5"/>
      <c r="ETM126" s="5"/>
      <c r="ETN126" s="5"/>
      <c r="ETO126" s="5"/>
      <c r="ETP126" s="5"/>
      <c r="ETQ126" s="5"/>
      <c r="ETR126" s="5"/>
      <c r="ETS126" s="5"/>
      <c r="ETT126" s="5"/>
      <c r="ETU126" s="5"/>
      <c r="ETV126" s="5"/>
      <c r="ETW126" s="5"/>
      <c r="ETX126" s="5"/>
      <c r="ETY126" s="5"/>
      <c r="ETZ126" s="5"/>
      <c r="EUA126" s="5"/>
      <c r="EUB126" s="5"/>
      <c r="EUC126" s="5"/>
      <c r="EUD126" s="5"/>
      <c r="EUE126" s="5"/>
      <c r="EUF126" s="5"/>
      <c r="EUG126" s="5"/>
      <c r="EUH126" s="5"/>
      <c r="EUI126" s="5"/>
      <c r="EUJ126" s="5"/>
      <c r="EUK126" s="5"/>
      <c r="EUL126" s="5"/>
      <c r="EUM126" s="5"/>
      <c r="EUN126" s="5"/>
      <c r="EUO126" s="5"/>
      <c r="EUP126" s="5"/>
      <c r="EUQ126" s="5"/>
      <c r="EUR126" s="5"/>
      <c r="EUS126" s="5"/>
      <c r="EUT126" s="5"/>
      <c r="EUU126" s="5"/>
      <c r="EUV126" s="5"/>
      <c r="EUW126" s="5"/>
      <c r="EUX126" s="5"/>
      <c r="EUY126" s="5"/>
      <c r="EUZ126" s="5"/>
      <c r="EVA126" s="5"/>
      <c r="EVB126" s="5"/>
      <c r="EVC126" s="5"/>
      <c r="EVD126" s="5"/>
      <c r="EVE126" s="5"/>
      <c r="EVF126" s="5"/>
      <c r="EVG126" s="5"/>
      <c r="EVH126" s="5"/>
      <c r="EVI126" s="5"/>
      <c r="EVJ126" s="5"/>
      <c r="EVK126" s="5"/>
      <c r="EVL126" s="5"/>
      <c r="EVM126" s="5"/>
      <c r="EVN126" s="5"/>
      <c r="EVO126" s="5"/>
      <c r="EVP126" s="5"/>
      <c r="EVQ126" s="5"/>
      <c r="EVR126" s="5"/>
      <c r="EVS126" s="5"/>
      <c r="EVT126" s="5"/>
      <c r="EVU126" s="5"/>
      <c r="EVV126" s="5"/>
      <c r="EVW126" s="5"/>
      <c r="EVX126" s="5"/>
      <c r="EVY126" s="5"/>
      <c r="EVZ126" s="5"/>
      <c r="EWA126" s="5"/>
      <c r="EWB126" s="5"/>
      <c r="EWC126" s="5"/>
      <c r="EWD126" s="5"/>
      <c r="EWE126" s="5"/>
      <c r="EWF126" s="5"/>
      <c r="EWG126" s="5"/>
      <c r="EWH126" s="5"/>
      <c r="EWI126" s="5"/>
      <c r="EWJ126" s="5"/>
      <c r="EWK126" s="5"/>
      <c r="EWL126" s="5"/>
      <c r="EWM126" s="5"/>
      <c r="EWN126" s="5"/>
      <c r="EWO126" s="5"/>
      <c r="EWP126" s="5"/>
      <c r="EWQ126" s="5"/>
      <c r="EWR126" s="5"/>
      <c r="EWS126" s="5"/>
      <c r="EWT126" s="5"/>
      <c r="EWU126" s="5"/>
      <c r="EWV126" s="5"/>
      <c r="EWW126" s="5"/>
      <c r="EWX126" s="5"/>
      <c r="EWY126" s="5"/>
      <c r="EWZ126" s="5"/>
      <c r="EXA126" s="5"/>
      <c r="EXB126" s="5"/>
      <c r="EXC126" s="5"/>
      <c r="EXD126" s="5"/>
      <c r="EXE126" s="5"/>
      <c r="EXF126" s="5"/>
      <c r="EXG126" s="5"/>
      <c r="EXH126" s="5"/>
      <c r="EXI126" s="5"/>
      <c r="EXJ126" s="5"/>
      <c r="EXK126" s="5"/>
      <c r="EXL126" s="5"/>
      <c r="EXM126" s="5"/>
      <c r="EXN126" s="5"/>
      <c r="EXO126" s="5"/>
      <c r="EXP126" s="5"/>
      <c r="EXQ126" s="5"/>
      <c r="EXR126" s="5"/>
      <c r="EXS126" s="5"/>
      <c r="EXT126" s="5"/>
      <c r="EXU126" s="5"/>
      <c r="EXV126" s="5"/>
      <c r="EXW126" s="5"/>
      <c r="EXX126" s="5"/>
      <c r="EXY126" s="5"/>
      <c r="EXZ126" s="5"/>
      <c r="EYA126" s="5"/>
      <c r="EYB126" s="5"/>
      <c r="EYC126" s="5"/>
      <c r="EYD126" s="5"/>
      <c r="EYE126" s="5"/>
      <c r="EYF126" s="5"/>
      <c r="EYG126" s="5"/>
      <c r="EYH126" s="5"/>
      <c r="EYI126" s="5"/>
      <c r="EYJ126" s="5"/>
      <c r="EYK126" s="5"/>
      <c r="EYL126" s="5"/>
      <c r="EYM126" s="5"/>
      <c r="EYN126" s="5"/>
      <c r="EYO126" s="5"/>
      <c r="EYP126" s="5"/>
      <c r="EYQ126" s="5"/>
      <c r="EYR126" s="5"/>
      <c r="EYS126" s="5"/>
      <c r="EYT126" s="5"/>
      <c r="EYU126" s="5"/>
      <c r="EYV126" s="5"/>
      <c r="EYW126" s="5"/>
      <c r="EYX126" s="5"/>
      <c r="EYY126" s="5"/>
      <c r="EYZ126" s="5"/>
      <c r="EZA126" s="5"/>
      <c r="EZB126" s="5"/>
      <c r="EZC126" s="5"/>
      <c r="EZD126" s="5"/>
      <c r="EZE126" s="5"/>
      <c r="EZF126" s="5"/>
      <c r="EZG126" s="5"/>
      <c r="EZH126" s="5"/>
      <c r="EZI126" s="5"/>
      <c r="EZJ126" s="5"/>
      <c r="EZK126" s="5"/>
      <c r="EZL126" s="5"/>
      <c r="EZM126" s="5"/>
      <c r="EZN126" s="5"/>
      <c r="EZO126" s="5"/>
      <c r="EZP126" s="5"/>
      <c r="EZQ126" s="5"/>
      <c r="EZR126" s="5"/>
      <c r="EZS126" s="5"/>
      <c r="EZT126" s="5"/>
      <c r="EZU126" s="5"/>
      <c r="EZV126" s="5"/>
      <c r="EZW126" s="5"/>
      <c r="EZX126" s="5"/>
      <c r="EZY126" s="5"/>
      <c r="EZZ126" s="5"/>
      <c r="FAA126" s="5"/>
      <c r="FAB126" s="5"/>
      <c r="FAC126" s="5"/>
      <c r="FAD126" s="5"/>
      <c r="FAE126" s="5"/>
      <c r="FAF126" s="5"/>
      <c r="FAG126" s="5"/>
      <c r="FAH126" s="5"/>
      <c r="FAI126" s="5"/>
      <c r="FAJ126" s="5"/>
      <c r="FAK126" s="5"/>
      <c r="FAL126" s="5"/>
      <c r="FAM126" s="5"/>
      <c r="FAN126" s="5"/>
      <c r="FAO126" s="5"/>
      <c r="FAP126" s="5"/>
      <c r="FAQ126" s="5"/>
      <c r="FAR126" s="5"/>
      <c r="FAS126" s="5"/>
      <c r="FAT126" s="5"/>
      <c r="FAU126" s="5"/>
      <c r="FAV126" s="5"/>
      <c r="FAW126" s="5"/>
      <c r="FAX126" s="5"/>
      <c r="FAY126" s="5"/>
      <c r="FAZ126" s="5"/>
      <c r="FBA126" s="5"/>
      <c r="FBB126" s="5"/>
      <c r="FBC126" s="5"/>
      <c r="FBD126" s="5"/>
      <c r="FBE126" s="5"/>
      <c r="FBF126" s="5"/>
      <c r="FBG126" s="5"/>
      <c r="FBH126" s="5"/>
      <c r="FBI126" s="5"/>
      <c r="FBJ126" s="5"/>
      <c r="FBK126" s="5"/>
      <c r="FBL126" s="5"/>
      <c r="FBM126" s="5"/>
      <c r="FBN126" s="5"/>
      <c r="FBO126" s="5"/>
      <c r="FBP126" s="5"/>
      <c r="FBQ126" s="5"/>
      <c r="FBR126" s="5"/>
      <c r="FBS126" s="5"/>
      <c r="FBT126" s="5"/>
      <c r="FBU126" s="5"/>
      <c r="FBV126" s="5"/>
      <c r="FBW126" s="5"/>
      <c r="FBX126" s="5"/>
      <c r="FBY126" s="5"/>
      <c r="FBZ126" s="5"/>
      <c r="FCA126" s="5"/>
      <c r="FCB126" s="5"/>
      <c r="FCC126" s="5"/>
      <c r="FCD126" s="5"/>
      <c r="FCE126" s="5"/>
      <c r="FCF126" s="5"/>
      <c r="FCG126" s="5"/>
      <c r="FCH126" s="5"/>
      <c r="FCI126" s="5"/>
      <c r="FCJ126" s="5"/>
      <c r="FCK126" s="5"/>
      <c r="FCL126" s="5"/>
      <c r="FCM126" s="5"/>
      <c r="FCN126" s="5"/>
      <c r="FCO126" s="5"/>
      <c r="FCP126" s="5"/>
      <c r="FCQ126" s="5"/>
      <c r="FCR126" s="5"/>
      <c r="FCS126" s="5"/>
      <c r="FCT126" s="5"/>
      <c r="FCU126" s="5"/>
      <c r="FCV126" s="5"/>
      <c r="FCW126" s="5"/>
      <c r="FCX126" s="5"/>
      <c r="FCY126" s="5"/>
      <c r="FCZ126" s="5"/>
      <c r="FDA126" s="5"/>
      <c r="FDB126" s="5"/>
      <c r="FDC126" s="5"/>
      <c r="FDD126" s="5"/>
      <c r="FDE126" s="5"/>
      <c r="FDF126" s="5"/>
      <c r="FDG126" s="5"/>
      <c r="FDH126" s="5"/>
      <c r="FDI126" s="5"/>
      <c r="FDJ126" s="5"/>
      <c r="FDK126" s="5"/>
      <c r="FDL126" s="5"/>
      <c r="FDM126" s="5"/>
      <c r="FDN126" s="5"/>
      <c r="FDO126" s="5"/>
      <c r="FDP126" s="5"/>
      <c r="FDQ126" s="5"/>
      <c r="FDR126" s="5"/>
      <c r="FDS126" s="5"/>
      <c r="FDT126" s="5"/>
      <c r="FDU126" s="5"/>
      <c r="FDV126" s="5"/>
      <c r="FDW126" s="5"/>
      <c r="FDX126" s="5"/>
      <c r="FDY126" s="5"/>
      <c r="FDZ126" s="5"/>
      <c r="FEA126" s="5"/>
      <c r="FEB126" s="5"/>
      <c r="FEC126" s="5"/>
      <c r="FED126" s="5"/>
      <c r="FEE126" s="5"/>
      <c r="FEF126" s="5"/>
      <c r="FEG126" s="5"/>
      <c r="FEH126" s="5"/>
      <c r="FEI126" s="5"/>
      <c r="FEJ126" s="5"/>
      <c r="FEK126" s="5"/>
      <c r="FEL126" s="5"/>
      <c r="FEM126" s="5"/>
      <c r="FEN126" s="5"/>
      <c r="FEO126" s="5"/>
      <c r="FEP126" s="5"/>
      <c r="FEQ126" s="5"/>
      <c r="FER126" s="5"/>
      <c r="FES126" s="5"/>
      <c r="FET126" s="5"/>
      <c r="FEU126" s="5"/>
      <c r="FEV126" s="5"/>
      <c r="FEW126" s="5"/>
      <c r="FEX126" s="5"/>
      <c r="FEY126" s="5"/>
      <c r="FEZ126" s="5"/>
      <c r="FFA126" s="5"/>
      <c r="FFB126" s="5"/>
      <c r="FFC126" s="5"/>
      <c r="FFD126" s="5"/>
      <c r="FFE126" s="5"/>
      <c r="FFF126" s="5"/>
      <c r="FFG126" s="5"/>
      <c r="FFH126" s="5"/>
      <c r="FFI126" s="5"/>
      <c r="FFJ126" s="5"/>
      <c r="FFK126" s="5"/>
      <c r="FFL126" s="5"/>
      <c r="FFM126" s="5"/>
      <c r="FFN126" s="5"/>
      <c r="FFO126" s="5"/>
      <c r="FFP126" s="5"/>
      <c r="FFQ126" s="5"/>
      <c r="FFR126" s="5"/>
      <c r="FFS126" s="5"/>
      <c r="FFT126" s="5"/>
      <c r="FFU126" s="5"/>
      <c r="FFV126" s="5"/>
      <c r="FFW126" s="5"/>
      <c r="FFX126" s="5"/>
      <c r="FFY126" s="5"/>
      <c r="FFZ126" s="5"/>
      <c r="FGA126" s="5"/>
      <c r="FGB126" s="5"/>
      <c r="FGC126" s="5"/>
      <c r="FGD126" s="5"/>
      <c r="FGE126" s="5"/>
      <c r="FGF126" s="5"/>
      <c r="FGG126" s="5"/>
      <c r="FGH126" s="5"/>
      <c r="FGI126" s="5"/>
      <c r="FGJ126" s="5"/>
      <c r="FGK126" s="5"/>
      <c r="FGL126" s="5"/>
      <c r="FGM126" s="5"/>
      <c r="FGN126" s="5"/>
      <c r="FGO126" s="5"/>
      <c r="FGP126" s="5"/>
      <c r="FGQ126" s="5"/>
      <c r="FGR126" s="5"/>
      <c r="FGS126" s="5"/>
      <c r="FGT126" s="5"/>
      <c r="FGU126" s="5"/>
      <c r="FGV126" s="5"/>
      <c r="FGW126" s="5"/>
      <c r="FGX126" s="5"/>
      <c r="FGY126" s="5"/>
      <c r="FGZ126" s="5"/>
      <c r="FHA126" s="5"/>
      <c r="FHB126" s="5"/>
      <c r="FHC126" s="5"/>
      <c r="FHD126" s="5"/>
      <c r="FHE126" s="5"/>
      <c r="FHF126" s="5"/>
      <c r="FHG126" s="5"/>
      <c r="FHH126" s="5"/>
      <c r="FHI126" s="5"/>
      <c r="FHJ126" s="5"/>
      <c r="FHK126" s="5"/>
      <c r="FHL126" s="5"/>
      <c r="FHM126" s="5"/>
      <c r="FHN126" s="5"/>
      <c r="FHO126" s="5"/>
      <c r="FHP126" s="5"/>
      <c r="FHQ126" s="5"/>
      <c r="FHR126" s="5"/>
      <c r="FHS126" s="5"/>
      <c r="FHT126" s="5"/>
      <c r="FHU126" s="5"/>
      <c r="FHV126" s="5"/>
      <c r="FHW126" s="5"/>
      <c r="FHX126" s="5"/>
      <c r="FHY126" s="5"/>
      <c r="FHZ126" s="5"/>
      <c r="FIA126" s="5"/>
      <c r="FIB126" s="5"/>
      <c r="FIC126" s="5"/>
      <c r="FID126" s="5"/>
      <c r="FIE126" s="5"/>
      <c r="FIF126" s="5"/>
      <c r="FIG126" s="5"/>
      <c r="FIH126" s="5"/>
      <c r="FII126" s="5"/>
      <c r="FIJ126" s="5"/>
      <c r="FIK126" s="5"/>
      <c r="FIL126" s="5"/>
      <c r="FIM126" s="5"/>
      <c r="FIN126" s="5"/>
      <c r="FIO126" s="5"/>
      <c r="FIP126" s="5"/>
      <c r="FIQ126" s="5"/>
      <c r="FIR126" s="5"/>
      <c r="FIS126" s="5"/>
      <c r="FIT126" s="5"/>
      <c r="FIU126" s="5"/>
      <c r="FIV126" s="5"/>
      <c r="FIW126" s="5"/>
      <c r="FIX126" s="5"/>
      <c r="FIY126" s="5"/>
      <c r="FIZ126" s="5"/>
      <c r="FJA126" s="5"/>
      <c r="FJB126" s="5"/>
      <c r="FJC126" s="5"/>
      <c r="FJD126" s="5"/>
      <c r="FJE126" s="5"/>
      <c r="FJF126" s="5"/>
      <c r="FJG126" s="5"/>
      <c r="FJH126" s="5"/>
      <c r="FJI126" s="5"/>
      <c r="FJJ126" s="5"/>
      <c r="FJK126" s="5"/>
      <c r="FJL126" s="5"/>
      <c r="FJM126" s="5"/>
      <c r="FJN126" s="5"/>
      <c r="FJO126" s="5"/>
      <c r="FJP126" s="5"/>
      <c r="FJQ126" s="5"/>
      <c r="FJR126" s="5"/>
      <c r="FJS126" s="5"/>
      <c r="FJT126" s="5"/>
      <c r="FJU126" s="5"/>
      <c r="FJV126" s="5"/>
      <c r="FJW126" s="5"/>
      <c r="FJX126" s="5"/>
      <c r="FJY126" s="5"/>
      <c r="FJZ126" s="5"/>
      <c r="FKA126" s="5"/>
      <c r="FKB126" s="5"/>
      <c r="FKC126" s="5"/>
      <c r="FKD126" s="5"/>
      <c r="FKE126" s="5"/>
      <c r="FKF126" s="5"/>
      <c r="FKG126" s="5"/>
      <c r="FKH126" s="5"/>
      <c r="FKI126" s="5"/>
      <c r="FKJ126" s="5"/>
      <c r="FKK126" s="5"/>
      <c r="FKL126" s="5"/>
      <c r="FKM126" s="5"/>
      <c r="FKN126" s="5"/>
      <c r="FKO126" s="5"/>
      <c r="FKP126" s="5"/>
      <c r="FKQ126" s="5"/>
      <c r="FKR126" s="5"/>
      <c r="FKS126" s="5"/>
      <c r="FKT126" s="5"/>
      <c r="FKU126" s="5"/>
      <c r="FKV126" s="5"/>
      <c r="FKW126" s="5"/>
      <c r="FKX126" s="5"/>
      <c r="FKY126" s="5"/>
      <c r="FKZ126" s="5"/>
      <c r="FLA126" s="5"/>
      <c r="FLB126" s="5"/>
      <c r="FLC126" s="5"/>
      <c r="FLD126" s="5"/>
      <c r="FLE126" s="5"/>
      <c r="FLF126" s="5"/>
      <c r="FLG126" s="5"/>
      <c r="FLH126" s="5"/>
      <c r="FLI126" s="5"/>
      <c r="FLJ126" s="5"/>
      <c r="FLK126" s="5"/>
      <c r="FLL126" s="5"/>
      <c r="FLM126" s="5"/>
      <c r="FLN126" s="5"/>
      <c r="FLO126" s="5"/>
      <c r="FLP126" s="5"/>
      <c r="FLQ126" s="5"/>
      <c r="FLR126" s="5"/>
      <c r="FLS126" s="5"/>
      <c r="FLT126" s="5"/>
      <c r="FLU126" s="5"/>
      <c r="FLV126" s="5"/>
      <c r="FLW126" s="5"/>
      <c r="FLX126" s="5"/>
      <c r="FLY126" s="5"/>
      <c r="FLZ126" s="5"/>
      <c r="FMA126" s="5"/>
      <c r="FMB126" s="5"/>
      <c r="FMC126" s="5"/>
      <c r="FMD126" s="5"/>
      <c r="FME126" s="5"/>
      <c r="FMF126" s="5"/>
      <c r="FMG126" s="5"/>
      <c r="FMH126" s="5"/>
      <c r="FMI126" s="5"/>
      <c r="FMJ126" s="5"/>
      <c r="FMK126" s="5"/>
      <c r="FML126" s="5"/>
      <c r="FMM126" s="5"/>
      <c r="FMN126" s="5"/>
      <c r="FMO126" s="5"/>
      <c r="FMP126" s="5"/>
      <c r="FMQ126" s="5"/>
      <c r="FMR126" s="5"/>
      <c r="FMS126" s="5"/>
      <c r="FMT126" s="5"/>
      <c r="FMU126" s="5"/>
      <c r="FMV126" s="5"/>
      <c r="FMW126" s="5"/>
      <c r="FMX126" s="5"/>
      <c r="FMY126" s="5"/>
      <c r="FMZ126" s="5"/>
      <c r="FNA126" s="5"/>
      <c r="FNB126" s="5"/>
      <c r="FNC126" s="5"/>
      <c r="FND126" s="5"/>
      <c r="FNE126" s="5"/>
      <c r="FNF126" s="5"/>
      <c r="FNG126" s="5"/>
      <c r="FNH126" s="5"/>
      <c r="FNI126" s="5"/>
      <c r="FNJ126" s="5"/>
      <c r="FNK126" s="5"/>
      <c r="FNL126" s="5"/>
      <c r="FNM126" s="5"/>
      <c r="FNN126" s="5"/>
      <c r="FNO126" s="5"/>
      <c r="FNP126" s="5"/>
      <c r="FNQ126" s="5"/>
      <c r="FNR126" s="5"/>
      <c r="FNS126" s="5"/>
      <c r="FNT126" s="5"/>
      <c r="FNU126" s="5"/>
      <c r="FNV126" s="5"/>
      <c r="FNW126" s="5"/>
      <c r="FNX126" s="5"/>
      <c r="FNY126" s="5"/>
      <c r="FNZ126" s="5"/>
      <c r="FOA126" s="5"/>
      <c r="FOB126" s="5"/>
      <c r="FOC126" s="5"/>
      <c r="FOD126" s="5"/>
      <c r="FOE126" s="5"/>
      <c r="FOF126" s="5"/>
      <c r="FOG126" s="5"/>
      <c r="FOH126" s="5"/>
      <c r="FOI126" s="5"/>
      <c r="FOJ126" s="5"/>
      <c r="FOK126" s="5"/>
      <c r="FOL126" s="5"/>
      <c r="FOM126" s="5"/>
      <c r="FON126" s="5"/>
      <c r="FOO126" s="5"/>
      <c r="FOP126" s="5"/>
      <c r="FOQ126" s="5"/>
      <c r="FOR126" s="5"/>
      <c r="FOS126" s="5"/>
      <c r="FOT126" s="5"/>
      <c r="FOU126" s="5"/>
      <c r="FOV126" s="5"/>
      <c r="FOW126" s="5"/>
      <c r="FOX126" s="5"/>
      <c r="FOY126" s="5"/>
      <c r="FOZ126" s="5"/>
      <c r="FPA126" s="5"/>
      <c r="FPB126" s="5"/>
      <c r="FPC126" s="5"/>
      <c r="FPD126" s="5"/>
      <c r="FPE126" s="5"/>
      <c r="FPF126" s="5"/>
      <c r="FPG126" s="5"/>
      <c r="FPH126" s="5"/>
      <c r="FPI126" s="5"/>
      <c r="FPJ126" s="5"/>
      <c r="FPK126" s="5"/>
      <c r="FPL126" s="5"/>
      <c r="FPM126" s="5"/>
      <c r="FPN126" s="5"/>
      <c r="FPO126" s="5"/>
      <c r="FPP126" s="5"/>
      <c r="FPQ126" s="5"/>
      <c r="FPR126" s="5"/>
      <c r="FPS126" s="5"/>
      <c r="FPT126" s="5"/>
      <c r="FPU126" s="5"/>
      <c r="FPV126" s="5"/>
      <c r="FPW126" s="5"/>
      <c r="FPX126" s="5"/>
      <c r="FPY126" s="5"/>
      <c r="FPZ126" s="5"/>
      <c r="FQA126" s="5"/>
      <c r="FQB126" s="5"/>
      <c r="FQC126" s="5"/>
      <c r="FQD126" s="5"/>
      <c r="FQE126" s="5"/>
      <c r="FQF126" s="5"/>
      <c r="FQG126" s="5"/>
      <c r="FQH126" s="5"/>
      <c r="FQI126" s="5"/>
      <c r="FQJ126" s="5"/>
      <c r="FQK126" s="5"/>
      <c r="FQL126" s="5"/>
      <c r="FQM126" s="5"/>
      <c r="FQN126" s="5"/>
      <c r="FQO126" s="5"/>
      <c r="FQP126" s="5"/>
      <c r="FQQ126" s="5"/>
      <c r="FQR126" s="5"/>
      <c r="FQS126" s="5"/>
      <c r="FQT126" s="5"/>
      <c r="FQU126" s="5"/>
      <c r="FQV126" s="5"/>
      <c r="FQW126" s="5"/>
      <c r="FQX126" s="5"/>
      <c r="FQY126" s="5"/>
      <c r="FQZ126" s="5"/>
      <c r="FRA126" s="5"/>
      <c r="FRB126" s="5"/>
      <c r="FRC126" s="5"/>
      <c r="FRD126" s="5"/>
      <c r="FRE126" s="5"/>
      <c r="FRF126" s="5"/>
      <c r="FRG126" s="5"/>
      <c r="FRH126" s="5"/>
      <c r="FRI126" s="5"/>
      <c r="FRJ126" s="5"/>
      <c r="FRK126" s="5"/>
      <c r="FRL126" s="5"/>
      <c r="FRM126" s="5"/>
      <c r="FRN126" s="5"/>
      <c r="FRO126" s="5"/>
      <c r="FRP126" s="5"/>
      <c r="FRQ126" s="5"/>
      <c r="FRR126" s="5"/>
      <c r="FRS126" s="5"/>
      <c r="FRT126" s="5"/>
      <c r="FRU126" s="5"/>
      <c r="FRV126" s="5"/>
      <c r="FRW126" s="5"/>
      <c r="FRX126" s="5"/>
      <c r="FRY126" s="5"/>
      <c r="FRZ126" s="5"/>
      <c r="FSA126" s="5"/>
      <c r="FSB126" s="5"/>
      <c r="FSC126" s="5"/>
      <c r="FSD126" s="5"/>
      <c r="FSE126" s="5"/>
      <c r="FSF126" s="5"/>
      <c r="FSG126" s="5"/>
      <c r="FSH126" s="5"/>
      <c r="FSI126" s="5"/>
      <c r="FSJ126" s="5"/>
      <c r="FSK126" s="5"/>
      <c r="FSL126" s="5"/>
      <c r="FSM126" s="5"/>
      <c r="FSN126" s="5"/>
      <c r="FSO126" s="5"/>
      <c r="FSP126" s="5"/>
      <c r="FSQ126" s="5"/>
      <c r="FSR126" s="5"/>
      <c r="FSS126" s="5"/>
      <c r="FST126" s="5"/>
      <c r="FSU126" s="5"/>
      <c r="FSV126" s="5"/>
      <c r="FSW126" s="5"/>
      <c r="FSX126" s="5"/>
      <c r="FSY126" s="5"/>
      <c r="FSZ126" s="5"/>
      <c r="FTA126" s="5"/>
      <c r="FTB126" s="5"/>
      <c r="FTC126" s="5"/>
      <c r="FTD126" s="5"/>
      <c r="FTE126" s="5"/>
      <c r="FTF126" s="5"/>
      <c r="FTG126" s="5"/>
      <c r="FTH126" s="5"/>
      <c r="FTI126" s="5"/>
      <c r="FTJ126" s="5"/>
      <c r="FTK126" s="5"/>
      <c r="FTL126" s="5"/>
      <c r="FTM126" s="5"/>
      <c r="FTN126" s="5"/>
      <c r="FTO126" s="5"/>
      <c r="FTP126" s="5"/>
      <c r="FTQ126" s="5"/>
      <c r="FTR126" s="5"/>
      <c r="FTS126" s="5"/>
      <c r="FTT126" s="5"/>
      <c r="FTU126" s="5"/>
      <c r="FTV126" s="5"/>
      <c r="FTW126" s="5"/>
      <c r="FTX126" s="5"/>
      <c r="FTY126" s="5"/>
      <c r="FTZ126" s="5"/>
      <c r="FUA126" s="5"/>
      <c r="FUB126" s="5"/>
      <c r="FUC126" s="5"/>
      <c r="FUD126" s="5"/>
      <c r="FUE126" s="5"/>
      <c r="FUF126" s="5"/>
      <c r="FUG126" s="5"/>
      <c r="FUH126" s="5"/>
      <c r="FUI126" s="5"/>
      <c r="FUJ126" s="5"/>
      <c r="FUK126" s="5"/>
      <c r="FUL126" s="5"/>
      <c r="FUM126" s="5"/>
      <c r="FUN126" s="5"/>
      <c r="FUO126" s="5"/>
      <c r="FUP126" s="5"/>
      <c r="FUQ126" s="5"/>
      <c r="FUR126" s="5"/>
      <c r="FUS126" s="5"/>
      <c r="FUT126" s="5"/>
      <c r="FUU126" s="5"/>
      <c r="FUV126" s="5"/>
      <c r="FUW126" s="5"/>
      <c r="FUX126" s="5"/>
      <c r="FUY126" s="5"/>
      <c r="FUZ126" s="5"/>
      <c r="FVA126" s="5"/>
      <c r="FVB126" s="5"/>
      <c r="FVC126" s="5"/>
      <c r="FVD126" s="5"/>
      <c r="FVE126" s="5"/>
      <c r="FVF126" s="5"/>
      <c r="FVG126" s="5"/>
      <c r="FVH126" s="5"/>
      <c r="FVI126" s="5"/>
      <c r="FVJ126" s="5"/>
      <c r="FVK126" s="5"/>
      <c r="FVL126" s="5"/>
      <c r="FVM126" s="5"/>
      <c r="FVN126" s="5"/>
      <c r="FVO126" s="5"/>
      <c r="FVP126" s="5"/>
      <c r="FVQ126" s="5"/>
      <c r="FVR126" s="5"/>
      <c r="FVS126" s="5"/>
      <c r="FVT126" s="5"/>
      <c r="FVU126" s="5"/>
      <c r="FVV126" s="5"/>
      <c r="FVW126" s="5"/>
      <c r="FVX126" s="5"/>
      <c r="FVY126" s="5"/>
      <c r="FVZ126" s="5"/>
      <c r="FWA126" s="5"/>
      <c r="FWB126" s="5"/>
      <c r="FWC126" s="5"/>
      <c r="FWD126" s="5"/>
      <c r="FWE126" s="5"/>
      <c r="FWF126" s="5"/>
      <c r="FWG126" s="5"/>
      <c r="FWH126" s="5"/>
      <c r="FWI126" s="5"/>
      <c r="FWJ126" s="5"/>
      <c r="FWK126" s="5"/>
      <c r="FWL126" s="5"/>
      <c r="FWM126" s="5"/>
      <c r="FWN126" s="5"/>
      <c r="FWO126" s="5"/>
      <c r="FWP126" s="5"/>
      <c r="FWQ126" s="5"/>
      <c r="FWR126" s="5"/>
      <c r="FWS126" s="5"/>
      <c r="FWT126" s="5"/>
      <c r="FWU126" s="5"/>
      <c r="FWV126" s="5"/>
      <c r="FWW126" s="5"/>
      <c r="FWX126" s="5"/>
      <c r="FWY126" s="5"/>
      <c r="FWZ126" s="5"/>
      <c r="FXA126" s="5"/>
      <c r="FXB126" s="5"/>
      <c r="FXC126" s="5"/>
      <c r="FXD126" s="5"/>
      <c r="FXE126" s="5"/>
      <c r="FXF126" s="5"/>
      <c r="FXG126" s="5"/>
      <c r="FXH126" s="5"/>
      <c r="FXI126" s="5"/>
      <c r="FXJ126" s="5"/>
      <c r="FXK126" s="5"/>
      <c r="FXL126" s="5"/>
      <c r="FXM126" s="5"/>
      <c r="FXN126" s="5"/>
      <c r="FXO126" s="5"/>
      <c r="FXP126" s="5"/>
      <c r="FXQ126" s="5"/>
      <c r="FXR126" s="5"/>
      <c r="FXS126" s="5"/>
      <c r="FXT126" s="5"/>
      <c r="FXU126" s="5"/>
      <c r="FXV126" s="5"/>
      <c r="FXW126" s="5"/>
      <c r="FXX126" s="5"/>
      <c r="FXY126" s="5"/>
      <c r="FXZ126" s="5"/>
      <c r="FYA126" s="5"/>
      <c r="FYB126" s="5"/>
      <c r="FYC126" s="5"/>
      <c r="FYD126" s="5"/>
      <c r="FYE126" s="5"/>
      <c r="FYF126" s="5"/>
      <c r="FYG126" s="5"/>
      <c r="FYH126" s="5"/>
      <c r="FYI126" s="5"/>
      <c r="FYJ126" s="5"/>
      <c r="FYK126" s="5"/>
      <c r="FYL126" s="5"/>
      <c r="FYM126" s="5"/>
      <c r="FYN126" s="5"/>
      <c r="FYO126" s="5"/>
      <c r="FYP126" s="5"/>
      <c r="FYQ126" s="5"/>
      <c r="FYR126" s="5"/>
      <c r="FYS126" s="5"/>
      <c r="FYT126" s="5"/>
      <c r="FYU126" s="5"/>
      <c r="FYV126" s="5"/>
      <c r="FYW126" s="5"/>
      <c r="FYX126" s="5"/>
      <c r="FYY126" s="5"/>
      <c r="FYZ126" s="5"/>
      <c r="FZA126" s="5"/>
      <c r="FZB126" s="5"/>
      <c r="FZC126" s="5"/>
      <c r="FZD126" s="5"/>
      <c r="FZE126" s="5"/>
      <c r="FZF126" s="5"/>
      <c r="FZG126" s="5"/>
      <c r="FZH126" s="5"/>
      <c r="FZI126" s="5"/>
      <c r="FZJ126" s="5"/>
      <c r="FZK126" s="5"/>
      <c r="FZL126" s="5"/>
      <c r="FZM126" s="5"/>
      <c r="FZN126" s="5"/>
      <c r="FZO126" s="5"/>
      <c r="FZP126" s="5"/>
      <c r="FZQ126" s="5"/>
      <c r="FZR126" s="5"/>
      <c r="FZS126" s="5"/>
      <c r="FZT126" s="5"/>
      <c r="FZU126" s="5"/>
      <c r="FZV126" s="5"/>
      <c r="FZW126" s="5"/>
      <c r="FZX126" s="5"/>
      <c r="FZY126" s="5"/>
      <c r="FZZ126" s="5"/>
      <c r="GAA126" s="5"/>
      <c r="GAB126" s="5"/>
      <c r="GAC126" s="5"/>
      <c r="GAD126" s="5"/>
      <c r="GAE126" s="5"/>
      <c r="GAF126" s="5"/>
      <c r="GAG126" s="5"/>
      <c r="GAH126" s="5"/>
      <c r="GAI126" s="5"/>
      <c r="GAJ126" s="5"/>
      <c r="GAK126" s="5"/>
      <c r="GAL126" s="5"/>
      <c r="GAM126" s="5"/>
      <c r="GAN126" s="5"/>
      <c r="GAO126" s="5"/>
      <c r="GAP126" s="5"/>
      <c r="GAQ126" s="5"/>
      <c r="GAR126" s="5"/>
      <c r="GAS126" s="5"/>
      <c r="GAT126" s="5"/>
      <c r="GAU126" s="5"/>
      <c r="GAV126" s="5"/>
      <c r="GAW126" s="5"/>
      <c r="GAX126" s="5"/>
      <c r="GAY126" s="5"/>
      <c r="GAZ126" s="5"/>
      <c r="GBA126" s="5"/>
      <c r="GBB126" s="5"/>
      <c r="GBC126" s="5"/>
      <c r="GBD126" s="5"/>
      <c r="GBE126" s="5"/>
      <c r="GBF126" s="5"/>
      <c r="GBG126" s="5"/>
      <c r="GBH126" s="5"/>
      <c r="GBI126" s="5"/>
      <c r="GBJ126" s="5"/>
      <c r="GBK126" s="5"/>
      <c r="GBL126" s="5"/>
      <c r="GBM126" s="5"/>
      <c r="GBN126" s="5"/>
      <c r="GBO126" s="5"/>
      <c r="GBP126" s="5"/>
      <c r="GBQ126" s="5"/>
      <c r="GBR126" s="5"/>
      <c r="GBS126" s="5"/>
      <c r="GBT126" s="5"/>
      <c r="GBU126" s="5"/>
      <c r="GBV126" s="5"/>
      <c r="GBW126" s="5"/>
      <c r="GBX126" s="5"/>
      <c r="GBY126" s="5"/>
      <c r="GBZ126" s="5"/>
      <c r="GCA126" s="5"/>
      <c r="GCB126" s="5"/>
      <c r="GCC126" s="5"/>
      <c r="GCD126" s="5"/>
      <c r="GCE126" s="5"/>
      <c r="GCF126" s="5"/>
      <c r="GCG126" s="5"/>
      <c r="GCH126" s="5"/>
      <c r="GCI126" s="5"/>
      <c r="GCJ126" s="5"/>
      <c r="GCK126" s="5"/>
      <c r="GCL126" s="5"/>
      <c r="GCM126" s="5"/>
      <c r="GCN126" s="5"/>
      <c r="GCO126" s="5"/>
      <c r="GCP126" s="5"/>
      <c r="GCQ126" s="5"/>
      <c r="GCR126" s="5"/>
      <c r="GCS126" s="5"/>
      <c r="GCT126" s="5"/>
      <c r="GCU126" s="5"/>
      <c r="GCV126" s="5"/>
      <c r="GCW126" s="5"/>
      <c r="GCX126" s="5"/>
      <c r="GCY126" s="5"/>
      <c r="GCZ126" s="5"/>
      <c r="GDA126" s="5"/>
      <c r="GDB126" s="5"/>
      <c r="GDC126" s="5"/>
      <c r="GDD126" s="5"/>
      <c r="GDE126" s="5"/>
      <c r="GDF126" s="5"/>
      <c r="GDG126" s="5"/>
      <c r="GDH126" s="5"/>
      <c r="GDI126" s="5"/>
      <c r="GDJ126" s="5"/>
      <c r="GDK126" s="5"/>
      <c r="GDL126" s="5"/>
      <c r="GDM126" s="5"/>
      <c r="GDN126" s="5"/>
      <c r="GDO126" s="5"/>
      <c r="GDP126" s="5"/>
      <c r="GDQ126" s="5"/>
      <c r="GDR126" s="5"/>
      <c r="GDS126" s="5"/>
      <c r="GDT126" s="5"/>
      <c r="GDU126" s="5"/>
      <c r="GDV126" s="5"/>
      <c r="GDW126" s="5"/>
      <c r="GDX126" s="5"/>
      <c r="GDY126" s="5"/>
      <c r="GDZ126" s="5"/>
      <c r="GEA126" s="5"/>
      <c r="GEB126" s="5"/>
      <c r="GEC126" s="5"/>
      <c r="GED126" s="5"/>
      <c r="GEE126" s="5"/>
      <c r="GEF126" s="5"/>
      <c r="GEG126" s="5"/>
      <c r="GEH126" s="5"/>
      <c r="GEI126" s="5"/>
      <c r="GEJ126" s="5"/>
      <c r="GEK126" s="5"/>
      <c r="GEL126" s="5"/>
      <c r="GEM126" s="5"/>
      <c r="GEN126" s="5"/>
      <c r="GEO126" s="5"/>
      <c r="GEP126" s="5"/>
      <c r="GEQ126" s="5"/>
      <c r="GER126" s="5"/>
      <c r="GES126" s="5"/>
      <c r="GET126" s="5"/>
      <c r="GEU126" s="5"/>
      <c r="GEV126" s="5"/>
      <c r="GEW126" s="5"/>
      <c r="GEX126" s="5"/>
      <c r="GEY126" s="5"/>
      <c r="GEZ126" s="5"/>
      <c r="GFA126" s="5"/>
      <c r="GFB126" s="5"/>
      <c r="GFC126" s="5"/>
      <c r="GFD126" s="5"/>
      <c r="GFE126" s="5"/>
      <c r="GFF126" s="5"/>
      <c r="GFG126" s="5"/>
      <c r="GFH126" s="5"/>
      <c r="GFI126" s="5"/>
      <c r="GFJ126" s="5"/>
      <c r="GFK126" s="5"/>
      <c r="GFL126" s="5"/>
      <c r="GFM126" s="5"/>
      <c r="GFN126" s="5"/>
      <c r="GFO126" s="5"/>
      <c r="GFP126" s="5"/>
      <c r="GFQ126" s="5"/>
      <c r="GFR126" s="5"/>
      <c r="GFS126" s="5"/>
      <c r="GFT126" s="5"/>
      <c r="GFU126" s="5"/>
      <c r="GFV126" s="5"/>
      <c r="GFW126" s="5"/>
      <c r="GFX126" s="5"/>
      <c r="GFY126" s="5"/>
      <c r="GFZ126" s="5"/>
      <c r="GGA126" s="5"/>
      <c r="GGB126" s="5"/>
      <c r="GGC126" s="5"/>
      <c r="GGD126" s="5"/>
      <c r="GGE126" s="5"/>
      <c r="GGF126" s="5"/>
      <c r="GGG126" s="5"/>
      <c r="GGH126" s="5"/>
      <c r="GGI126" s="5"/>
      <c r="GGJ126" s="5"/>
      <c r="GGK126" s="5"/>
      <c r="GGL126" s="5"/>
      <c r="GGM126" s="5"/>
      <c r="GGN126" s="5"/>
      <c r="GGO126" s="5"/>
      <c r="GGP126" s="5"/>
      <c r="GGQ126" s="5"/>
      <c r="GGR126" s="5"/>
      <c r="GGS126" s="5"/>
      <c r="GGT126" s="5"/>
      <c r="GGU126" s="5"/>
      <c r="GGV126" s="5"/>
      <c r="GGW126" s="5"/>
      <c r="GGX126" s="5"/>
      <c r="GGY126" s="5"/>
      <c r="GGZ126" s="5"/>
      <c r="GHA126" s="5"/>
      <c r="GHB126" s="5"/>
      <c r="GHC126" s="5"/>
      <c r="GHD126" s="5"/>
      <c r="GHE126" s="5"/>
      <c r="GHF126" s="5"/>
      <c r="GHG126" s="5"/>
      <c r="GHH126" s="5"/>
      <c r="GHI126" s="5"/>
      <c r="GHJ126" s="5"/>
      <c r="GHK126" s="5"/>
      <c r="GHL126" s="5"/>
      <c r="GHM126" s="5"/>
      <c r="GHN126" s="5"/>
      <c r="GHO126" s="5"/>
      <c r="GHP126" s="5"/>
      <c r="GHQ126" s="5"/>
      <c r="GHR126" s="5"/>
      <c r="GHS126" s="5"/>
      <c r="GHT126" s="5"/>
      <c r="GHU126" s="5"/>
      <c r="GHV126" s="5"/>
      <c r="GHW126" s="5"/>
      <c r="GHX126" s="5"/>
      <c r="GHY126" s="5"/>
      <c r="GHZ126" s="5"/>
      <c r="GIA126" s="5"/>
      <c r="GIB126" s="5"/>
      <c r="GIC126" s="5"/>
      <c r="GID126" s="5"/>
      <c r="GIE126" s="5"/>
      <c r="GIF126" s="5"/>
      <c r="GIG126" s="5"/>
      <c r="GIH126" s="5"/>
      <c r="GII126" s="5"/>
      <c r="GIJ126" s="5"/>
      <c r="GIK126" s="5"/>
      <c r="GIL126" s="5"/>
      <c r="GIM126" s="5"/>
      <c r="GIN126" s="5"/>
      <c r="GIO126" s="5"/>
      <c r="GIP126" s="5"/>
      <c r="GIQ126" s="5"/>
      <c r="GIR126" s="5"/>
      <c r="GIS126" s="5"/>
      <c r="GIT126" s="5"/>
      <c r="GIU126" s="5"/>
      <c r="GIV126" s="5"/>
      <c r="GIW126" s="5"/>
      <c r="GIX126" s="5"/>
      <c r="GIY126" s="5"/>
      <c r="GIZ126" s="5"/>
      <c r="GJA126" s="5"/>
      <c r="GJB126" s="5"/>
      <c r="GJC126" s="5"/>
      <c r="GJD126" s="5"/>
      <c r="GJE126" s="5"/>
      <c r="GJF126" s="5"/>
      <c r="GJG126" s="5"/>
      <c r="GJH126" s="5"/>
      <c r="GJI126" s="5"/>
      <c r="GJJ126" s="5"/>
      <c r="GJK126" s="5"/>
      <c r="GJL126" s="5"/>
      <c r="GJM126" s="5"/>
      <c r="GJN126" s="5"/>
      <c r="GJO126" s="5"/>
      <c r="GJP126" s="5"/>
      <c r="GJQ126" s="5"/>
      <c r="GJR126" s="5"/>
      <c r="GJS126" s="5"/>
      <c r="GJT126" s="5"/>
      <c r="GJU126" s="5"/>
      <c r="GJV126" s="5"/>
      <c r="GJW126" s="5"/>
      <c r="GJX126" s="5"/>
      <c r="GJY126" s="5"/>
      <c r="GJZ126" s="5"/>
      <c r="GKA126" s="5"/>
      <c r="GKB126" s="5"/>
      <c r="GKC126" s="5"/>
      <c r="GKD126" s="5"/>
      <c r="GKE126" s="5"/>
      <c r="GKF126" s="5"/>
      <c r="GKG126" s="5"/>
      <c r="GKH126" s="5"/>
      <c r="GKI126" s="5"/>
      <c r="GKJ126" s="5"/>
      <c r="GKK126" s="5"/>
      <c r="GKL126" s="5"/>
      <c r="GKM126" s="5"/>
      <c r="GKN126" s="5"/>
      <c r="GKO126" s="5"/>
      <c r="GKP126" s="5"/>
      <c r="GKQ126" s="5"/>
      <c r="GKR126" s="5"/>
      <c r="GKS126" s="5"/>
      <c r="GKT126" s="5"/>
      <c r="GKU126" s="5"/>
      <c r="GKV126" s="5"/>
      <c r="GKW126" s="5"/>
      <c r="GKX126" s="5"/>
      <c r="GKY126" s="5"/>
      <c r="GKZ126" s="5"/>
      <c r="GLA126" s="5"/>
      <c r="GLB126" s="5"/>
      <c r="GLC126" s="5"/>
      <c r="GLD126" s="5"/>
      <c r="GLE126" s="5"/>
      <c r="GLF126" s="5"/>
      <c r="GLG126" s="5"/>
      <c r="GLH126" s="5"/>
      <c r="GLI126" s="5"/>
      <c r="GLJ126" s="5"/>
      <c r="GLK126" s="5"/>
      <c r="GLL126" s="5"/>
      <c r="GLM126" s="5"/>
      <c r="GLN126" s="5"/>
      <c r="GLO126" s="5"/>
      <c r="GLP126" s="5"/>
      <c r="GLQ126" s="5"/>
      <c r="GLR126" s="5"/>
      <c r="GLS126" s="5"/>
      <c r="GLT126" s="5"/>
      <c r="GLU126" s="5"/>
      <c r="GLV126" s="5"/>
      <c r="GLW126" s="5"/>
      <c r="GLX126" s="5"/>
      <c r="GLY126" s="5"/>
      <c r="GLZ126" s="5"/>
      <c r="GMA126" s="5"/>
      <c r="GMB126" s="5"/>
      <c r="GMC126" s="5"/>
      <c r="GMD126" s="5"/>
      <c r="GME126" s="5"/>
      <c r="GMF126" s="5"/>
      <c r="GMG126" s="5"/>
      <c r="GMH126" s="5"/>
      <c r="GMI126" s="5"/>
      <c r="GMJ126" s="5"/>
      <c r="GMK126" s="5"/>
      <c r="GML126" s="5"/>
      <c r="GMM126" s="5"/>
      <c r="GMN126" s="5"/>
      <c r="GMO126" s="5"/>
      <c r="GMP126" s="5"/>
      <c r="GMQ126" s="5"/>
      <c r="GMR126" s="5"/>
      <c r="GMS126" s="5"/>
      <c r="GMT126" s="5"/>
      <c r="GMU126" s="5"/>
      <c r="GMV126" s="5"/>
      <c r="GMW126" s="5"/>
      <c r="GMX126" s="5"/>
      <c r="GMY126" s="5"/>
      <c r="GMZ126" s="5"/>
      <c r="GNA126" s="5"/>
      <c r="GNB126" s="5"/>
      <c r="GNC126" s="5"/>
      <c r="GND126" s="5"/>
      <c r="GNE126" s="5"/>
      <c r="GNF126" s="5"/>
      <c r="GNG126" s="5"/>
      <c r="GNH126" s="5"/>
      <c r="GNI126" s="5"/>
      <c r="GNJ126" s="5"/>
      <c r="GNK126" s="5"/>
      <c r="GNL126" s="5"/>
      <c r="GNM126" s="5"/>
      <c r="GNN126" s="5"/>
      <c r="GNO126" s="5"/>
      <c r="GNP126" s="5"/>
      <c r="GNQ126" s="5"/>
      <c r="GNR126" s="5"/>
      <c r="GNS126" s="5"/>
      <c r="GNT126" s="5"/>
      <c r="GNU126" s="5"/>
      <c r="GNV126" s="5"/>
      <c r="GNW126" s="5"/>
      <c r="GNX126" s="5"/>
      <c r="GNY126" s="5"/>
      <c r="GNZ126" s="5"/>
      <c r="GOA126" s="5"/>
      <c r="GOB126" s="5"/>
      <c r="GOC126" s="5"/>
      <c r="GOD126" s="5"/>
      <c r="GOE126" s="5"/>
      <c r="GOF126" s="5"/>
      <c r="GOG126" s="5"/>
      <c r="GOH126" s="5"/>
      <c r="GOI126" s="5"/>
      <c r="GOJ126" s="5"/>
      <c r="GOK126" s="5"/>
      <c r="GOL126" s="5"/>
      <c r="GOM126" s="5"/>
      <c r="GON126" s="5"/>
      <c r="GOO126" s="5"/>
      <c r="GOP126" s="5"/>
      <c r="GOQ126" s="5"/>
      <c r="GOR126" s="5"/>
      <c r="GOS126" s="5"/>
      <c r="GOT126" s="5"/>
      <c r="GOU126" s="5"/>
      <c r="GOV126" s="5"/>
      <c r="GOW126" s="5"/>
      <c r="GOX126" s="5"/>
      <c r="GOY126" s="5"/>
      <c r="GOZ126" s="5"/>
      <c r="GPA126" s="5"/>
      <c r="GPB126" s="5"/>
      <c r="GPC126" s="5"/>
      <c r="GPD126" s="5"/>
      <c r="GPE126" s="5"/>
      <c r="GPF126" s="5"/>
      <c r="GPG126" s="5"/>
      <c r="GPH126" s="5"/>
      <c r="GPI126" s="5"/>
      <c r="GPJ126" s="5"/>
      <c r="GPK126" s="5"/>
      <c r="GPL126" s="5"/>
      <c r="GPM126" s="5"/>
      <c r="GPN126" s="5"/>
      <c r="GPO126" s="5"/>
      <c r="GPP126" s="5"/>
      <c r="GPQ126" s="5"/>
      <c r="GPR126" s="5"/>
      <c r="GPS126" s="5"/>
      <c r="GPT126" s="5"/>
      <c r="GPU126" s="5"/>
      <c r="GPV126" s="5"/>
      <c r="GPW126" s="5"/>
      <c r="GPX126" s="5"/>
      <c r="GPY126" s="5"/>
      <c r="GPZ126" s="5"/>
      <c r="GQA126" s="5"/>
      <c r="GQB126" s="5"/>
      <c r="GQC126" s="5"/>
      <c r="GQD126" s="5"/>
      <c r="GQE126" s="5"/>
      <c r="GQF126" s="5"/>
      <c r="GQG126" s="5"/>
      <c r="GQH126" s="5"/>
      <c r="GQI126" s="5"/>
      <c r="GQJ126" s="5"/>
      <c r="GQK126" s="5"/>
      <c r="GQL126" s="5"/>
      <c r="GQM126" s="5"/>
      <c r="GQN126" s="5"/>
      <c r="GQO126" s="5"/>
      <c r="GQP126" s="5"/>
      <c r="GQQ126" s="5"/>
      <c r="GQR126" s="5"/>
      <c r="GQS126" s="5"/>
      <c r="GQT126" s="5"/>
      <c r="GQU126" s="5"/>
      <c r="GQV126" s="5"/>
      <c r="GQW126" s="5"/>
      <c r="GQX126" s="5"/>
      <c r="GQY126" s="5"/>
      <c r="GQZ126" s="5"/>
      <c r="GRA126" s="5"/>
      <c r="GRB126" s="5"/>
      <c r="GRC126" s="5"/>
      <c r="GRD126" s="5"/>
      <c r="GRE126" s="5"/>
      <c r="GRF126" s="5"/>
      <c r="GRG126" s="5"/>
      <c r="GRH126" s="5"/>
      <c r="GRI126" s="5"/>
      <c r="GRJ126" s="5"/>
      <c r="GRK126" s="5"/>
      <c r="GRL126" s="5"/>
      <c r="GRM126" s="5"/>
      <c r="GRN126" s="5"/>
      <c r="GRO126" s="5"/>
      <c r="GRP126" s="5"/>
      <c r="GRQ126" s="5"/>
      <c r="GRR126" s="5"/>
      <c r="GRS126" s="5"/>
      <c r="GRT126" s="5"/>
      <c r="GRU126" s="5"/>
      <c r="GRV126" s="5"/>
      <c r="GRW126" s="5"/>
      <c r="GRX126" s="5"/>
      <c r="GRY126" s="5"/>
      <c r="GRZ126" s="5"/>
      <c r="GSA126" s="5"/>
      <c r="GSB126" s="5"/>
      <c r="GSC126" s="5"/>
      <c r="GSD126" s="5"/>
      <c r="GSE126" s="5"/>
      <c r="GSF126" s="5"/>
      <c r="GSG126" s="5"/>
      <c r="GSH126" s="5"/>
      <c r="GSI126" s="5"/>
      <c r="GSJ126" s="5"/>
      <c r="GSK126" s="5"/>
      <c r="GSL126" s="5"/>
      <c r="GSM126" s="5"/>
      <c r="GSN126" s="5"/>
      <c r="GSO126" s="5"/>
      <c r="GSP126" s="5"/>
      <c r="GSQ126" s="5"/>
      <c r="GSR126" s="5"/>
      <c r="GSS126" s="5"/>
      <c r="GST126" s="5"/>
      <c r="GSU126" s="5"/>
      <c r="GSV126" s="5"/>
      <c r="GSW126" s="5"/>
      <c r="GSX126" s="5"/>
      <c r="GSY126" s="5"/>
      <c r="GSZ126" s="5"/>
      <c r="GTA126" s="5"/>
      <c r="GTB126" s="5"/>
      <c r="GTC126" s="5"/>
      <c r="GTD126" s="5"/>
      <c r="GTE126" s="5"/>
      <c r="GTF126" s="5"/>
      <c r="GTG126" s="5"/>
      <c r="GTH126" s="5"/>
      <c r="GTI126" s="5"/>
      <c r="GTJ126" s="5"/>
      <c r="GTK126" s="5"/>
      <c r="GTL126" s="5"/>
      <c r="GTM126" s="5"/>
      <c r="GTN126" s="5"/>
      <c r="GTO126" s="5"/>
      <c r="GTP126" s="5"/>
      <c r="GTQ126" s="5"/>
      <c r="GTR126" s="5"/>
      <c r="GTS126" s="5"/>
      <c r="GTT126" s="5"/>
      <c r="GTU126" s="5"/>
      <c r="GTV126" s="5"/>
      <c r="GTW126" s="5"/>
      <c r="GTX126" s="5"/>
      <c r="GTY126" s="5"/>
      <c r="GTZ126" s="5"/>
      <c r="GUA126" s="5"/>
      <c r="GUB126" s="5"/>
      <c r="GUC126" s="5"/>
      <c r="GUD126" s="5"/>
      <c r="GUE126" s="5"/>
      <c r="GUF126" s="5"/>
      <c r="GUG126" s="5"/>
      <c r="GUH126" s="5"/>
      <c r="GUI126" s="5"/>
      <c r="GUJ126" s="5"/>
      <c r="GUK126" s="5"/>
      <c r="GUL126" s="5"/>
      <c r="GUM126" s="5"/>
      <c r="GUN126" s="5"/>
      <c r="GUO126" s="5"/>
      <c r="GUP126" s="5"/>
      <c r="GUQ126" s="5"/>
      <c r="GUR126" s="5"/>
      <c r="GUS126" s="5"/>
      <c r="GUT126" s="5"/>
      <c r="GUU126" s="5"/>
      <c r="GUV126" s="5"/>
      <c r="GUW126" s="5"/>
      <c r="GUX126" s="5"/>
      <c r="GUY126" s="5"/>
      <c r="GUZ126" s="5"/>
      <c r="GVA126" s="5"/>
      <c r="GVB126" s="5"/>
      <c r="GVC126" s="5"/>
      <c r="GVD126" s="5"/>
      <c r="GVE126" s="5"/>
      <c r="GVF126" s="5"/>
      <c r="GVG126" s="5"/>
      <c r="GVH126" s="5"/>
      <c r="GVI126" s="5"/>
      <c r="GVJ126" s="5"/>
      <c r="GVK126" s="5"/>
      <c r="GVL126" s="5"/>
      <c r="GVM126" s="5"/>
      <c r="GVN126" s="5"/>
      <c r="GVO126" s="5"/>
      <c r="GVP126" s="5"/>
      <c r="GVQ126" s="5"/>
      <c r="GVR126" s="5"/>
      <c r="GVS126" s="5"/>
      <c r="GVT126" s="5"/>
      <c r="GVU126" s="5"/>
      <c r="GVV126" s="5"/>
      <c r="GVW126" s="5"/>
      <c r="GVX126" s="5"/>
      <c r="GVY126" s="5"/>
      <c r="GVZ126" s="5"/>
      <c r="GWA126" s="5"/>
      <c r="GWB126" s="5"/>
      <c r="GWC126" s="5"/>
      <c r="GWD126" s="5"/>
      <c r="GWE126" s="5"/>
      <c r="GWF126" s="5"/>
      <c r="GWG126" s="5"/>
      <c r="GWH126" s="5"/>
      <c r="GWI126" s="5"/>
      <c r="GWJ126" s="5"/>
      <c r="GWK126" s="5"/>
      <c r="GWL126" s="5"/>
      <c r="GWM126" s="5"/>
      <c r="GWN126" s="5"/>
      <c r="GWO126" s="5"/>
      <c r="GWP126" s="5"/>
      <c r="GWQ126" s="5"/>
      <c r="GWR126" s="5"/>
      <c r="GWS126" s="5"/>
      <c r="GWT126" s="5"/>
      <c r="GWU126" s="5"/>
      <c r="GWV126" s="5"/>
      <c r="GWW126" s="5"/>
      <c r="GWX126" s="5"/>
      <c r="GWY126" s="5"/>
      <c r="GWZ126" s="5"/>
      <c r="GXA126" s="5"/>
      <c r="GXB126" s="5"/>
      <c r="GXC126" s="5"/>
      <c r="GXD126" s="5"/>
      <c r="GXE126" s="5"/>
      <c r="GXF126" s="5"/>
      <c r="GXG126" s="5"/>
      <c r="GXH126" s="5"/>
      <c r="GXI126" s="5"/>
      <c r="GXJ126" s="5"/>
      <c r="GXK126" s="5"/>
      <c r="GXL126" s="5"/>
      <c r="GXM126" s="5"/>
      <c r="GXN126" s="5"/>
      <c r="GXO126" s="5"/>
      <c r="GXP126" s="5"/>
      <c r="GXQ126" s="5"/>
      <c r="GXR126" s="5"/>
      <c r="GXS126" s="5"/>
      <c r="GXT126" s="5"/>
      <c r="GXU126" s="5"/>
      <c r="GXV126" s="5"/>
      <c r="GXW126" s="5"/>
      <c r="GXX126" s="5"/>
      <c r="GXY126" s="5"/>
      <c r="GXZ126" s="5"/>
      <c r="GYA126" s="5"/>
      <c r="GYB126" s="5"/>
      <c r="GYC126" s="5"/>
      <c r="GYD126" s="5"/>
      <c r="GYE126" s="5"/>
      <c r="GYF126" s="5"/>
      <c r="GYG126" s="5"/>
      <c r="GYH126" s="5"/>
      <c r="GYI126" s="5"/>
      <c r="GYJ126" s="5"/>
      <c r="GYK126" s="5"/>
      <c r="GYL126" s="5"/>
      <c r="GYM126" s="5"/>
      <c r="GYN126" s="5"/>
      <c r="GYO126" s="5"/>
      <c r="GYP126" s="5"/>
      <c r="GYQ126" s="5"/>
      <c r="GYR126" s="5"/>
      <c r="GYS126" s="5"/>
      <c r="GYT126" s="5"/>
      <c r="GYU126" s="5"/>
      <c r="GYV126" s="5"/>
      <c r="GYW126" s="5"/>
      <c r="GYX126" s="5"/>
      <c r="GYY126" s="5"/>
      <c r="GYZ126" s="5"/>
      <c r="GZA126" s="5"/>
      <c r="GZB126" s="5"/>
      <c r="GZC126" s="5"/>
      <c r="GZD126" s="5"/>
      <c r="GZE126" s="5"/>
      <c r="GZF126" s="5"/>
      <c r="GZG126" s="5"/>
      <c r="GZH126" s="5"/>
      <c r="GZI126" s="5"/>
      <c r="GZJ126" s="5"/>
      <c r="GZK126" s="5"/>
      <c r="GZL126" s="5"/>
      <c r="GZM126" s="5"/>
      <c r="GZN126" s="5"/>
      <c r="GZO126" s="5"/>
      <c r="GZP126" s="5"/>
      <c r="GZQ126" s="5"/>
      <c r="GZR126" s="5"/>
      <c r="GZS126" s="5"/>
      <c r="GZT126" s="5"/>
      <c r="GZU126" s="5"/>
      <c r="GZV126" s="5"/>
      <c r="GZW126" s="5"/>
      <c r="GZX126" s="5"/>
      <c r="GZY126" s="5"/>
      <c r="GZZ126" s="5"/>
      <c r="HAA126" s="5"/>
      <c r="HAB126" s="5"/>
      <c r="HAC126" s="5"/>
      <c r="HAD126" s="5"/>
      <c r="HAE126" s="5"/>
      <c r="HAF126" s="5"/>
      <c r="HAG126" s="5"/>
      <c r="HAH126" s="5"/>
      <c r="HAI126" s="5"/>
      <c r="HAJ126" s="5"/>
      <c r="HAK126" s="5"/>
      <c r="HAL126" s="5"/>
      <c r="HAM126" s="5"/>
      <c r="HAN126" s="5"/>
      <c r="HAO126" s="5"/>
      <c r="HAP126" s="5"/>
      <c r="HAQ126" s="5"/>
      <c r="HAR126" s="5"/>
      <c r="HAS126" s="5"/>
      <c r="HAT126" s="5"/>
      <c r="HAU126" s="5"/>
      <c r="HAV126" s="5"/>
      <c r="HAW126" s="5"/>
      <c r="HAX126" s="5"/>
      <c r="HAY126" s="5"/>
      <c r="HAZ126" s="5"/>
      <c r="HBA126" s="5"/>
      <c r="HBB126" s="5"/>
      <c r="HBC126" s="5"/>
      <c r="HBD126" s="5"/>
      <c r="HBE126" s="5"/>
      <c r="HBF126" s="5"/>
      <c r="HBG126" s="5"/>
      <c r="HBH126" s="5"/>
      <c r="HBI126" s="5"/>
      <c r="HBJ126" s="5"/>
      <c r="HBK126" s="5"/>
      <c r="HBL126" s="5"/>
      <c r="HBM126" s="5"/>
      <c r="HBN126" s="5"/>
      <c r="HBO126" s="5"/>
      <c r="HBP126" s="5"/>
      <c r="HBQ126" s="5"/>
      <c r="HBR126" s="5"/>
      <c r="HBS126" s="5"/>
      <c r="HBT126" s="5"/>
      <c r="HBU126" s="5"/>
      <c r="HBV126" s="5"/>
      <c r="HBW126" s="5"/>
      <c r="HBX126" s="5"/>
      <c r="HBY126" s="5"/>
      <c r="HBZ126" s="5"/>
      <c r="HCA126" s="5"/>
      <c r="HCB126" s="5"/>
      <c r="HCC126" s="5"/>
      <c r="HCD126" s="5"/>
      <c r="HCE126" s="5"/>
      <c r="HCF126" s="5"/>
      <c r="HCG126" s="5"/>
      <c r="HCH126" s="5"/>
      <c r="HCI126" s="5"/>
      <c r="HCJ126" s="5"/>
      <c r="HCK126" s="5"/>
      <c r="HCL126" s="5"/>
      <c r="HCM126" s="5"/>
      <c r="HCN126" s="5"/>
      <c r="HCO126" s="5"/>
      <c r="HCP126" s="5"/>
      <c r="HCQ126" s="5"/>
      <c r="HCR126" s="5"/>
      <c r="HCS126" s="5"/>
      <c r="HCT126" s="5"/>
      <c r="HCU126" s="5"/>
      <c r="HCV126" s="5"/>
      <c r="HCW126" s="5"/>
      <c r="HCX126" s="5"/>
      <c r="HCY126" s="5"/>
      <c r="HCZ126" s="5"/>
      <c r="HDA126" s="5"/>
      <c r="HDB126" s="5"/>
      <c r="HDC126" s="5"/>
      <c r="HDD126" s="5"/>
      <c r="HDE126" s="5"/>
      <c r="HDF126" s="5"/>
      <c r="HDG126" s="5"/>
      <c r="HDH126" s="5"/>
      <c r="HDI126" s="5"/>
      <c r="HDJ126" s="5"/>
      <c r="HDK126" s="5"/>
      <c r="HDL126" s="5"/>
      <c r="HDM126" s="5"/>
      <c r="HDN126" s="5"/>
      <c r="HDO126" s="5"/>
      <c r="HDP126" s="5"/>
      <c r="HDQ126" s="5"/>
      <c r="HDR126" s="5"/>
      <c r="HDS126" s="5"/>
      <c r="HDT126" s="5"/>
      <c r="HDU126" s="5"/>
      <c r="HDV126" s="5"/>
      <c r="HDW126" s="5"/>
      <c r="HDX126" s="5"/>
      <c r="HDY126" s="5"/>
      <c r="HDZ126" s="5"/>
      <c r="HEA126" s="5"/>
      <c r="HEB126" s="5"/>
      <c r="HEC126" s="5"/>
      <c r="HED126" s="5"/>
      <c r="HEE126" s="5"/>
      <c r="HEF126" s="5"/>
      <c r="HEG126" s="5"/>
      <c r="HEH126" s="5"/>
      <c r="HEI126" s="5"/>
      <c r="HEJ126" s="5"/>
      <c r="HEK126" s="5"/>
      <c r="HEL126" s="5"/>
      <c r="HEM126" s="5"/>
      <c r="HEN126" s="5"/>
      <c r="HEO126" s="5"/>
      <c r="HEP126" s="5"/>
      <c r="HEQ126" s="5"/>
      <c r="HER126" s="5"/>
      <c r="HES126" s="5"/>
      <c r="HET126" s="5"/>
      <c r="HEU126" s="5"/>
      <c r="HEV126" s="5"/>
      <c r="HEW126" s="5"/>
      <c r="HEX126" s="5"/>
      <c r="HEY126" s="5"/>
      <c r="HEZ126" s="5"/>
      <c r="HFA126" s="5"/>
      <c r="HFB126" s="5"/>
      <c r="HFC126" s="5"/>
      <c r="HFD126" s="5"/>
      <c r="HFE126" s="5"/>
      <c r="HFF126" s="5"/>
      <c r="HFG126" s="5"/>
      <c r="HFH126" s="5"/>
      <c r="HFI126" s="5"/>
      <c r="HFJ126" s="5"/>
      <c r="HFK126" s="5"/>
      <c r="HFL126" s="5"/>
      <c r="HFM126" s="5"/>
      <c r="HFN126" s="5"/>
      <c r="HFO126" s="5"/>
      <c r="HFP126" s="5"/>
      <c r="HFQ126" s="5"/>
      <c r="HFR126" s="5"/>
      <c r="HFS126" s="5"/>
      <c r="HFT126" s="5"/>
      <c r="HFU126" s="5"/>
      <c r="HFV126" s="5"/>
      <c r="HFW126" s="5"/>
      <c r="HFX126" s="5"/>
      <c r="HFY126" s="5"/>
      <c r="HFZ126" s="5"/>
      <c r="HGA126" s="5"/>
      <c r="HGB126" s="5"/>
      <c r="HGC126" s="5"/>
      <c r="HGD126" s="5"/>
      <c r="HGE126" s="5"/>
      <c r="HGF126" s="5"/>
      <c r="HGG126" s="5"/>
      <c r="HGH126" s="5"/>
      <c r="HGI126" s="5"/>
      <c r="HGJ126" s="5"/>
      <c r="HGK126" s="5"/>
      <c r="HGL126" s="5"/>
      <c r="HGM126" s="5"/>
      <c r="HGN126" s="5"/>
      <c r="HGO126" s="5"/>
      <c r="HGP126" s="5"/>
      <c r="HGQ126" s="5"/>
      <c r="HGR126" s="5"/>
      <c r="HGS126" s="5"/>
      <c r="HGT126" s="5"/>
      <c r="HGU126" s="5"/>
      <c r="HGV126" s="5"/>
      <c r="HGW126" s="5"/>
      <c r="HGX126" s="5"/>
      <c r="HGY126" s="5"/>
      <c r="HGZ126" s="5"/>
      <c r="HHA126" s="5"/>
      <c r="HHB126" s="5"/>
      <c r="HHC126" s="5"/>
      <c r="HHD126" s="5"/>
      <c r="HHE126" s="5"/>
      <c r="HHF126" s="5"/>
      <c r="HHG126" s="5"/>
      <c r="HHH126" s="5"/>
      <c r="HHI126" s="5"/>
      <c r="HHJ126" s="5"/>
      <c r="HHK126" s="5"/>
      <c r="HHL126" s="5"/>
      <c r="HHM126" s="5"/>
      <c r="HHN126" s="5"/>
      <c r="HHO126" s="5"/>
      <c r="HHP126" s="5"/>
      <c r="HHQ126" s="5"/>
      <c r="HHR126" s="5"/>
      <c r="HHS126" s="5"/>
      <c r="HHT126" s="5"/>
      <c r="HHU126" s="5"/>
      <c r="HHV126" s="5"/>
      <c r="HHW126" s="5"/>
      <c r="HHX126" s="5"/>
      <c r="HHY126" s="5"/>
      <c r="HHZ126" s="5"/>
      <c r="HIA126" s="5"/>
      <c r="HIB126" s="5"/>
      <c r="HIC126" s="5"/>
      <c r="HID126" s="5"/>
      <c r="HIE126" s="5"/>
      <c r="HIF126" s="5"/>
      <c r="HIG126" s="5"/>
      <c r="HIH126" s="5"/>
      <c r="HII126" s="5"/>
      <c r="HIJ126" s="5"/>
      <c r="HIK126" s="5"/>
      <c r="HIL126" s="5"/>
      <c r="HIM126" s="5"/>
      <c r="HIN126" s="5"/>
      <c r="HIO126" s="5"/>
      <c r="HIP126" s="5"/>
      <c r="HIQ126" s="5"/>
      <c r="HIR126" s="5"/>
      <c r="HIS126" s="5"/>
      <c r="HIT126" s="5"/>
      <c r="HIU126" s="5"/>
      <c r="HIV126" s="5"/>
      <c r="HIW126" s="5"/>
      <c r="HIX126" s="5"/>
      <c r="HIY126" s="5"/>
      <c r="HIZ126" s="5"/>
      <c r="HJA126" s="5"/>
      <c r="HJB126" s="5"/>
      <c r="HJC126" s="5"/>
      <c r="HJD126" s="5"/>
      <c r="HJE126" s="5"/>
      <c r="HJF126" s="5"/>
      <c r="HJG126" s="5"/>
      <c r="HJH126" s="5"/>
      <c r="HJI126" s="5"/>
      <c r="HJJ126" s="5"/>
      <c r="HJK126" s="5"/>
      <c r="HJL126" s="5"/>
      <c r="HJM126" s="5"/>
      <c r="HJN126" s="5"/>
      <c r="HJO126" s="5"/>
      <c r="HJP126" s="5"/>
      <c r="HJQ126" s="5"/>
      <c r="HJR126" s="5"/>
      <c r="HJS126" s="5"/>
      <c r="HJT126" s="5"/>
      <c r="HJU126" s="5"/>
      <c r="HJV126" s="5"/>
      <c r="HJW126" s="5"/>
      <c r="HJX126" s="5"/>
      <c r="HJY126" s="5"/>
      <c r="HJZ126" s="5"/>
      <c r="HKA126" s="5"/>
      <c r="HKB126" s="5"/>
      <c r="HKC126" s="5"/>
      <c r="HKD126" s="5"/>
      <c r="HKE126" s="5"/>
      <c r="HKF126" s="5"/>
      <c r="HKG126" s="5"/>
      <c r="HKH126" s="5"/>
      <c r="HKI126" s="5"/>
      <c r="HKJ126" s="5"/>
      <c r="HKK126" s="5"/>
      <c r="HKL126" s="5"/>
      <c r="HKM126" s="5"/>
      <c r="HKN126" s="5"/>
      <c r="HKO126" s="5"/>
      <c r="HKP126" s="5"/>
      <c r="HKQ126" s="5"/>
      <c r="HKR126" s="5"/>
      <c r="HKS126" s="5"/>
      <c r="HKT126" s="5"/>
      <c r="HKU126" s="5"/>
      <c r="HKV126" s="5"/>
      <c r="HKW126" s="5"/>
      <c r="HKX126" s="5"/>
      <c r="HKY126" s="5"/>
      <c r="HKZ126" s="5"/>
      <c r="HLA126" s="5"/>
      <c r="HLB126" s="5"/>
      <c r="HLC126" s="5"/>
      <c r="HLD126" s="5"/>
      <c r="HLE126" s="5"/>
      <c r="HLF126" s="5"/>
      <c r="HLG126" s="5"/>
      <c r="HLH126" s="5"/>
      <c r="HLI126" s="5"/>
      <c r="HLJ126" s="5"/>
      <c r="HLK126" s="5"/>
      <c r="HLL126" s="5"/>
      <c r="HLM126" s="5"/>
      <c r="HLN126" s="5"/>
      <c r="HLO126" s="5"/>
      <c r="HLP126" s="5"/>
      <c r="HLQ126" s="5"/>
      <c r="HLR126" s="5"/>
      <c r="HLS126" s="5"/>
      <c r="HLT126" s="5"/>
      <c r="HLU126" s="5"/>
      <c r="HLV126" s="5"/>
      <c r="HLW126" s="5"/>
      <c r="HLX126" s="5"/>
      <c r="HLY126" s="5"/>
      <c r="HLZ126" s="5"/>
      <c r="HMA126" s="5"/>
      <c r="HMB126" s="5"/>
      <c r="HMC126" s="5"/>
      <c r="HMD126" s="5"/>
      <c r="HME126" s="5"/>
      <c r="HMF126" s="5"/>
      <c r="HMG126" s="5"/>
      <c r="HMH126" s="5"/>
      <c r="HMI126" s="5"/>
      <c r="HMJ126" s="5"/>
      <c r="HMK126" s="5"/>
      <c r="HML126" s="5"/>
      <c r="HMM126" s="5"/>
      <c r="HMN126" s="5"/>
      <c r="HMO126" s="5"/>
      <c r="HMP126" s="5"/>
      <c r="HMQ126" s="5"/>
      <c r="HMR126" s="5"/>
      <c r="HMS126" s="5"/>
      <c r="HMT126" s="5"/>
      <c r="HMU126" s="5"/>
      <c r="HMV126" s="5"/>
      <c r="HMW126" s="5"/>
      <c r="HMX126" s="5"/>
      <c r="HMY126" s="5"/>
      <c r="HMZ126" s="5"/>
      <c r="HNA126" s="5"/>
      <c r="HNB126" s="5"/>
      <c r="HNC126" s="5"/>
      <c r="HND126" s="5"/>
      <c r="HNE126" s="5"/>
      <c r="HNF126" s="5"/>
      <c r="HNG126" s="5"/>
      <c r="HNH126" s="5"/>
      <c r="HNI126" s="5"/>
      <c r="HNJ126" s="5"/>
      <c r="HNK126" s="5"/>
      <c r="HNL126" s="5"/>
      <c r="HNM126" s="5"/>
      <c r="HNN126" s="5"/>
      <c r="HNO126" s="5"/>
      <c r="HNP126" s="5"/>
      <c r="HNQ126" s="5"/>
      <c r="HNR126" s="5"/>
      <c r="HNS126" s="5"/>
      <c r="HNT126" s="5"/>
      <c r="HNU126" s="5"/>
      <c r="HNV126" s="5"/>
      <c r="HNW126" s="5"/>
      <c r="HNX126" s="5"/>
      <c r="HNY126" s="5"/>
      <c r="HNZ126" s="5"/>
      <c r="HOA126" s="5"/>
      <c r="HOB126" s="5"/>
      <c r="HOC126" s="5"/>
      <c r="HOD126" s="5"/>
      <c r="HOE126" s="5"/>
      <c r="HOF126" s="5"/>
      <c r="HOG126" s="5"/>
      <c r="HOH126" s="5"/>
      <c r="HOI126" s="5"/>
      <c r="HOJ126" s="5"/>
      <c r="HOK126" s="5"/>
      <c r="HOL126" s="5"/>
      <c r="HOM126" s="5"/>
      <c r="HON126" s="5"/>
      <c r="HOO126" s="5"/>
      <c r="HOP126" s="5"/>
      <c r="HOQ126" s="5"/>
      <c r="HOR126" s="5"/>
      <c r="HOS126" s="5"/>
      <c r="HOT126" s="5"/>
      <c r="HOU126" s="5"/>
      <c r="HOV126" s="5"/>
      <c r="HOW126" s="5"/>
      <c r="HOX126" s="5"/>
      <c r="HOY126" s="5"/>
      <c r="HOZ126" s="5"/>
      <c r="HPA126" s="5"/>
      <c r="HPB126" s="5"/>
      <c r="HPC126" s="5"/>
      <c r="HPD126" s="5"/>
      <c r="HPE126" s="5"/>
      <c r="HPF126" s="5"/>
      <c r="HPG126" s="5"/>
      <c r="HPH126" s="5"/>
      <c r="HPI126" s="5"/>
      <c r="HPJ126" s="5"/>
      <c r="HPK126" s="5"/>
      <c r="HPL126" s="5"/>
      <c r="HPM126" s="5"/>
      <c r="HPN126" s="5"/>
      <c r="HPO126" s="5"/>
      <c r="HPP126" s="5"/>
      <c r="HPQ126" s="5"/>
      <c r="HPR126" s="5"/>
      <c r="HPS126" s="5"/>
      <c r="HPT126" s="5"/>
      <c r="HPU126" s="5"/>
      <c r="HPV126" s="5"/>
      <c r="HPW126" s="5"/>
      <c r="HPX126" s="5"/>
      <c r="HPY126" s="5"/>
      <c r="HPZ126" s="5"/>
      <c r="HQA126" s="5"/>
      <c r="HQB126" s="5"/>
      <c r="HQC126" s="5"/>
      <c r="HQD126" s="5"/>
      <c r="HQE126" s="5"/>
      <c r="HQF126" s="5"/>
      <c r="HQG126" s="5"/>
      <c r="HQH126" s="5"/>
      <c r="HQI126" s="5"/>
      <c r="HQJ126" s="5"/>
      <c r="HQK126" s="5"/>
      <c r="HQL126" s="5"/>
      <c r="HQM126" s="5"/>
      <c r="HQN126" s="5"/>
      <c r="HQO126" s="5"/>
      <c r="HQP126" s="5"/>
      <c r="HQQ126" s="5"/>
      <c r="HQR126" s="5"/>
      <c r="HQS126" s="5"/>
      <c r="HQT126" s="5"/>
      <c r="HQU126" s="5"/>
      <c r="HQV126" s="5"/>
      <c r="HQW126" s="5"/>
      <c r="HQX126" s="5"/>
      <c r="HQY126" s="5"/>
      <c r="HQZ126" s="5"/>
      <c r="HRA126" s="5"/>
      <c r="HRB126" s="5"/>
      <c r="HRC126" s="5"/>
      <c r="HRD126" s="5"/>
      <c r="HRE126" s="5"/>
      <c r="HRF126" s="5"/>
      <c r="HRG126" s="5"/>
      <c r="HRH126" s="5"/>
      <c r="HRI126" s="5"/>
      <c r="HRJ126" s="5"/>
      <c r="HRK126" s="5"/>
      <c r="HRL126" s="5"/>
      <c r="HRM126" s="5"/>
      <c r="HRN126" s="5"/>
      <c r="HRO126" s="5"/>
      <c r="HRP126" s="5"/>
      <c r="HRQ126" s="5"/>
      <c r="HRR126" s="5"/>
      <c r="HRS126" s="5"/>
      <c r="HRT126" s="5"/>
      <c r="HRU126" s="5"/>
      <c r="HRV126" s="5"/>
      <c r="HRW126" s="5"/>
      <c r="HRX126" s="5"/>
      <c r="HRY126" s="5"/>
      <c r="HRZ126" s="5"/>
      <c r="HSA126" s="5"/>
      <c r="HSB126" s="5"/>
      <c r="HSC126" s="5"/>
      <c r="HSD126" s="5"/>
      <c r="HSE126" s="5"/>
      <c r="HSF126" s="5"/>
      <c r="HSG126" s="5"/>
      <c r="HSH126" s="5"/>
      <c r="HSI126" s="5"/>
      <c r="HSJ126" s="5"/>
      <c r="HSK126" s="5"/>
      <c r="HSL126" s="5"/>
      <c r="HSM126" s="5"/>
      <c r="HSN126" s="5"/>
      <c r="HSO126" s="5"/>
      <c r="HSP126" s="5"/>
      <c r="HSQ126" s="5"/>
      <c r="HSR126" s="5"/>
      <c r="HSS126" s="5"/>
      <c r="HST126" s="5"/>
      <c r="HSU126" s="5"/>
      <c r="HSV126" s="5"/>
      <c r="HSW126" s="5"/>
      <c r="HSX126" s="5"/>
      <c r="HSY126" s="5"/>
      <c r="HSZ126" s="5"/>
      <c r="HTA126" s="5"/>
      <c r="HTB126" s="5"/>
      <c r="HTC126" s="5"/>
      <c r="HTD126" s="5"/>
      <c r="HTE126" s="5"/>
      <c r="HTF126" s="5"/>
      <c r="HTG126" s="5"/>
      <c r="HTH126" s="5"/>
      <c r="HTI126" s="5"/>
      <c r="HTJ126" s="5"/>
      <c r="HTK126" s="5"/>
      <c r="HTL126" s="5"/>
      <c r="HTM126" s="5"/>
      <c r="HTN126" s="5"/>
      <c r="HTO126" s="5"/>
      <c r="HTP126" s="5"/>
      <c r="HTQ126" s="5"/>
      <c r="HTR126" s="5"/>
      <c r="HTS126" s="5"/>
      <c r="HTT126" s="5"/>
      <c r="HTU126" s="5"/>
      <c r="HTV126" s="5"/>
      <c r="HTW126" s="5"/>
      <c r="HTX126" s="5"/>
      <c r="HTY126" s="5"/>
      <c r="HTZ126" s="5"/>
      <c r="HUA126" s="5"/>
      <c r="HUB126" s="5"/>
      <c r="HUC126" s="5"/>
      <c r="HUD126" s="5"/>
      <c r="HUE126" s="5"/>
      <c r="HUF126" s="5"/>
      <c r="HUG126" s="5"/>
      <c r="HUH126" s="5"/>
      <c r="HUI126" s="5"/>
      <c r="HUJ126" s="5"/>
      <c r="HUK126" s="5"/>
      <c r="HUL126" s="5"/>
      <c r="HUM126" s="5"/>
      <c r="HUN126" s="5"/>
      <c r="HUO126" s="5"/>
      <c r="HUP126" s="5"/>
      <c r="HUQ126" s="5"/>
      <c r="HUR126" s="5"/>
      <c r="HUS126" s="5"/>
      <c r="HUT126" s="5"/>
      <c r="HUU126" s="5"/>
      <c r="HUV126" s="5"/>
      <c r="HUW126" s="5"/>
      <c r="HUX126" s="5"/>
      <c r="HUY126" s="5"/>
      <c r="HUZ126" s="5"/>
      <c r="HVA126" s="5"/>
      <c r="HVB126" s="5"/>
      <c r="HVC126" s="5"/>
      <c r="HVD126" s="5"/>
      <c r="HVE126" s="5"/>
      <c r="HVF126" s="5"/>
      <c r="HVG126" s="5"/>
      <c r="HVH126" s="5"/>
      <c r="HVI126" s="5"/>
      <c r="HVJ126" s="5"/>
      <c r="HVK126" s="5"/>
      <c r="HVL126" s="5"/>
      <c r="HVM126" s="5"/>
      <c r="HVN126" s="5"/>
      <c r="HVO126" s="5"/>
      <c r="HVP126" s="5"/>
      <c r="HVQ126" s="5"/>
      <c r="HVR126" s="5"/>
      <c r="HVS126" s="5"/>
      <c r="HVT126" s="5"/>
      <c r="HVU126" s="5"/>
      <c r="HVV126" s="5"/>
      <c r="HVW126" s="5"/>
      <c r="HVX126" s="5"/>
      <c r="HVY126" s="5"/>
      <c r="HVZ126" s="5"/>
      <c r="HWA126" s="5"/>
      <c r="HWB126" s="5"/>
      <c r="HWC126" s="5"/>
      <c r="HWD126" s="5"/>
      <c r="HWE126" s="5"/>
      <c r="HWF126" s="5"/>
      <c r="HWG126" s="5"/>
      <c r="HWH126" s="5"/>
      <c r="HWI126" s="5"/>
      <c r="HWJ126" s="5"/>
      <c r="HWK126" s="5"/>
      <c r="HWL126" s="5"/>
      <c r="HWM126" s="5"/>
      <c r="HWN126" s="5"/>
      <c r="HWO126" s="5"/>
      <c r="HWP126" s="5"/>
      <c r="HWQ126" s="5"/>
      <c r="HWR126" s="5"/>
      <c r="HWS126" s="5"/>
      <c r="HWT126" s="5"/>
      <c r="HWU126" s="5"/>
      <c r="HWV126" s="5"/>
      <c r="HWW126" s="5"/>
      <c r="HWX126" s="5"/>
      <c r="HWY126" s="5"/>
      <c r="HWZ126" s="5"/>
      <c r="HXA126" s="5"/>
      <c r="HXB126" s="5"/>
      <c r="HXC126" s="5"/>
      <c r="HXD126" s="5"/>
      <c r="HXE126" s="5"/>
      <c r="HXF126" s="5"/>
      <c r="HXG126" s="5"/>
      <c r="HXH126" s="5"/>
      <c r="HXI126" s="5"/>
      <c r="HXJ126" s="5"/>
      <c r="HXK126" s="5"/>
      <c r="HXL126" s="5"/>
      <c r="HXM126" s="5"/>
      <c r="HXN126" s="5"/>
      <c r="HXO126" s="5"/>
      <c r="HXP126" s="5"/>
      <c r="HXQ126" s="5"/>
      <c r="HXR126" s="5"/>
      <c r="HXS126" s="5"/>
      <c r="HXT126" s="5"/>
      <c r="HXU126" s="5"/>
      <c r="HXV126" s="5"/>
      <c r="HXW126" s="5"/>
      <c r="HXX126" s="5"/>
      <c r="HXY126" s="5"/>
      <c r="HXZ126" s="5"/>
      <c r="HYA126" s="5"/>
      <c r="HYB126" s="5"/>
      <c r="HYC126" s="5"/>
      <c r="HYD126" s="5"/>
      <c r="HYE126" s="5"/>
      <c r="HYF126" s="5"/>
      <c r="HYG126" s="5"/>
      <c r="HYH126" s="5"/>
      <c r="HYI126" s="5"/>
      <c r="HYJ126" s="5"/>
      <c r="HYK126" s="5"/>
      <c r="HYL126" s="5"/>
      <c r="HYM126" s="5"/>
      <c r="HYN126" s="5"/>
      <c r="HYO126" s="5"/>
      <c r="HYP126" s="5"/>
      <c r="HYQ126" s="5"/>
      <c r="HYR126" s="5"/>
      <c r="HYS126" s="5"/>
      <c r="HYT126" s="5"/>
      <c r="HYU126" s="5"/>
      <c r="HYV126" s="5"/>
      <c r="HYW126" s="5"/>
      <c r="HYX126" s="5"/>
      <c r="HYY126" s="5"/>
      <c r="HYZ126" s="5"/>
      <c r="HZA126" s="5"/>
      <c r="HZB126" s="5"/>
      <c r="HZC126" s="5"/>
      <c r="HZD126" s="5"/>
      <c r="HZE126" s="5"/>
      <c r="HZF126" s="5"/>
      <c r="HZG126" s="5"/>
      <c r="HZH126" s="5"/>
      <c r="HZI126" s="5"/>
      <c r="HZJ126" s="5"/>
      <c r="HZK126" s="5"/>
      <c r="HZL126" s="5"/>
      <c r="HZM126" s="5"/>
      <c r="HZN126" s="5"/>
      <c r="HZO126" s="5"/>
      <c r="HZP126" s="5"/>
      <c r="HZQ126" s="5"/>
      <c r="HZR126" s="5"/>
      <c r="HZS126" s="5"/>
      <c r="HZT126" s="5"/>
      <c r="HZU126" s="5"/>
      <c r="HZV126" s="5"/>
      <c r="HZW126" s="5"/>
      <c r="HZX126" s="5"/>
      <c r="HZY126" s="5"/>
      <c r="HZZ126" s="5"/>
      <c r="IAA126" s="5"/>
      <c r="IAB126" s="5"/>
      <c r="IAC126" s="5"/>
      <c r="IAD126" s="5"/>
      <c r="IAE126" s="5"/>
      <c r="IAF126" s="5"/>
      <c r="IAG126" s="5"/>
      <c r="IAH126" s="5"/>
      <c r="IAI126" s="5"/>
      <c r="IAJ126" s="5"/>
      <c r="IAK126" s="5"/>
      <c r="IAL126" s="5"/>
      <c r="IAM126" s="5"/>
      <c r="IAN126" s="5"/>
      <c r="IAO126" s="5"/>
      <c r="IAP126" s="5"/>
      <c r="IAQ126" s="5"/>
      <c r="IAR126" s="5"/>
      <c r="IAS126" s="5"/>
      <c r="IAT126" s="5"/>
      <c r="IAU126" s="5"/>
      <c r="IAV126" s="5"/>
      <c r="IAW126" s="5"/>
      <c r="IAX126" s="5"/>
      <c r="IAY126" s="5"/>
      <c r="IAZ126" s="5"/>
      <c r="IBA126" s="5"/>
      <c r="IBB126" s="5"/>
      <c r="IBC126" s="5"/>
      <c r="IBD126" s="5"/>
      <c r="IBE126" s="5"/>
      <c r="IBF126" s="5"/>
      <c r="IBG126" s="5"/>
      <c r="IBH126" s="5"/>
      <c r="IBI126" s="5"/>
      <c r="IBJ126" s="5"/>
      <c r="IBK126" s="5"/>
      <c r="IBL126" s="5"/>
      <c r="IBM126" s="5"/>
      <c r="IBN126" s="5"/>
      <c r="IBO126" s="5"/>
      <c r="IBP126" s="5"/>
      <c r="IBQ126" s="5"/>
      <c r="IBR126" s="5"/>
      <c r="IBS126" s="5"/>
      <c r="IBT126" s="5"/>
      <c r="IBU126" s="5"/>
      <c r="IBV126" s="5"/>
      <c r="IBW126" s="5"/>
      <c r="IBX126" s="5"/>
      <c r="IBY126" s="5"/>
      <c r="IBZ126" s="5"/>
      <c r="ICA126" s="5"/>
      <c r="ICB126" s="5"/>
      <c r="ICC126" s="5"/>
      <c r="ICD126" s="5"/>
      <c r="ICE126" s="5"/>
      <c r="ICF126" s="5"/>
      <c r="ICG126" s="5"/>
      <c r="ICH126" s="5"/>
      <c r="ICI126" s="5"/>
      <c r="ICJ126" s="5"/>
      <c r="ICK126" s="5"/>
      <c r="ICL126" s="5"/>
      <c r="ICM126" s="5"/>
      <c r="ICN126" s="5"/>
      <c r="ICO126" s="5"/>
      <c r="ICP126" s="5"/>
      <c r="ICQ126" s="5"/>
      <c r="ICR126" s="5"/>
      <c r="ICS126" s="5"/>
      <c r="ICT126" s="5"/>
      <c r="ICU126" s="5"/>
      <c r="ICV126" s="5"/>
      <c r="ICW126" s="5"/>
      <c r="ICX126" s="5"/>
      <c r="ICY126" s="5"/>
      <c r="ICZ126" s="5"/>
      <c r="IDA126" s="5"/>
      <c r="IDB126" s="5"/>
      <c r="IDC126" s="5"/>
      <c r="IDD126" s="5"/>
      <c r="IDE126" s="5"/>
      <c r="IDF126" s="5"/>
      <c r="IDG126" s="5"/>
      <c r="IDH126" s="5"/>
      <c r="IDI126" s="5"/>
      <c r="IDJ126" s="5"/>
      <c r="IDK126" s="5"/>
      <c r="IDL126" s="5"/>
      <c r="IDM126" s="5"/>
      <c r="IDN126" s="5"/>
      <c r="IDO126" s="5"/>
      <c r="IDP126" s="5"/>
      <c r="IDQ126" s="5"/>
      <c r="IDR126" s="5"/>
      <c r="IDS126" s="5"/>
      <c r="IDT126" s="5"/>
      <c r="IDU126" s="5"/>
      <c r="IDV126" s="5"/>
      <c r="IDW126" s="5"/>
      <c r="IDX126" s="5"/>
      <c r="IDY126" s="5"/>
      <c r="IDZ126" s="5"/>
      <c r="IEA126" s="5"/>
      <c r="IEB126" s="5"/>
      <c r="IEC126" s="5"/>
      <c r="IED126" s="5"/>
      <c r="IEE126" s="5"/>
      <c r="IEF126" s="5"/>
      <c r="IEG126" s="5"/>
      <c r="IEH126" s="5"/>
      <c r="IEI126" s="5"/>
      <c r="IEJ126" s="5"/>
      <c r="IEK126" s="5"/>
      <c r="IEL126" s="5"/>
      <c r="IEM126" s="5"/>
      <c r="IEN126" s="5"/>
      <c r="IEO126" s="5"/>
      <c r="IEP126" s="5"/>
      <c r="IEQ126" s="5"/>
      <c r="IER126" s="5"/>
      <c r="IES126" s="5"/>
      <c r="IET126" s="5"/>
      <c r="IEU126" s="5"/>
      <c r="IEV126" s="5"/>
      <c r="IEW126" s="5"/>
      <c r="IEX126" s="5"/>
      <c r="IEY126" s="5"/>
      <c r="IEZ126" s="5"/>
      <c r="IFA126" s="5"/>
      <c r="IFB126" s="5"/>
      <c r="IFC126" s="5"/>
      <c r="IFD126" s="5"/>
      <c r="IFE126" s="5"/>
      <c r="IFF126" s="5"/>
      <c r="IFG126" s="5"/>
      <c r="IFH126" s="5"/>
      <c r="IFI126" s="5"/>
      <c r="IFJ126" s="5"/>
      <c r="IFK126" s="5"/>
      <c r="IFL126" s="5"/>
      <c r="IFM126" s="5"/>
      <c r="IFN126" s="5"/>
      <c r="IFO126" s="5"/>
      <c r="IFP126" s="5"/>
      <c r="IFQ126" s="5"/>
      <c r="IFR126" s="5"/>
      <c r="IFS126" s="5"/>
      <c r="IFT126" s="5"/>
      <c r="IFU126" s="5"/>
      <c r="IFV126" s="5"/>
      <c r="IFW126" s="5"/>
      <c r="IFX126" s="5"/>
      <c r="IFY126" s="5"/>
      <c r="IFZ126" s="5"/>
      <c r="IGA126" s="5"/>
      <c r="IGB126" s="5"/>
      <c r="IGC126" s="5"/>
      <c r="IGD126" s="5"/>
      <c r="IGE126" s="5"/>
      <c r="IGF126" s="5"/>
      <c r="IGG126" s="5"/>
      <c r="IGH126" s="5"/>
      <c r="IGI126" s="5"/>
      <c r="IGJ126" s="5"/>
      <c r="IGK126" s="5"/>
      <c r="IGL126" s="5"/>
      <c r="IGM126" s="5"/>
      <c r="IGN126" s="5"/>
      <c r="IGO126" s="5"/>
      <c r="IGP126" s="5"/>
      <c r="IGQ126" s="5"/>
      <c r="IGR126" s="5"/>
      <c r="IGS126" s="5"/>
      <c r="IGT126" s="5"/>
      <c r="IGU126" s="5"/>
      <c r="IGV126" s="5"/>
      <c r="IGW126" s="5"/>
      <c r="IGX126" s="5"/>
      <c r="IGY126" s="5"/>
      <c r="IGZ126" s="5"/>
      <c r="IHA126" s="5"/>
      <c r="IHB126" s="5"/>
      <c r="IHC126" s="5"/>
      <c r="IHD126" s="5"/>
      <c r="IHE126" s="5"/>
      <c r="IHF126" s="5"/>
      <c r="IHG126" s="5"/>
      <c r="IHH126" s="5"/>
      <c r="IHI126" s="5"/>
      <c r="IHJ126" s="5"/>
      <c r="IHK126" s="5"/>
      <c r="IHL126" s="5"/>
      <c r="IHM126" s="5"/>
      <c r="IHN126" s="5"/>
      <c r="IHO126" s="5"/>
      <c r="IHP126" s="5"/>
      <c r="IHQ126" s="5"/>
      <c r="IHR126" s="5"/>
      <c r="IHS126" s="5"/>
      <c r="IHT126" s="5"/>
      <c r="IHU126" s="5"/>
      <c r="IHV126" s="5"/>
      <c r="IHW126" s="5"/>
      <c r="IHX126" s="5"/>
      <c r="IHY126" s="5"/>
      <c r="IHZ126" s="5"/>
      <c r="IIA126" s="5"/>
      <c r="IIB126" s="5"/>
      <c r="IIC126" s="5"/>
      <c r="IID126" s="5"/>
      <c r="IIE126" s="5"/>
      <c r="IIF126" s="5"/>
      <c r="IIG126" s="5"/>
      <c r="IIH126" s="5"/>
      <c r="III126" s="5"/>
      <c r="IIJ126" s="5"/>
      <c r="IIK126" s="5"/>
      <c r="IIL126" s="5"/>
      <c r="IIM126" s="5"/>
      <c r="IIN126" s="5"/>
      <c r="IIO126" s="5"/>
      <c r="IIP126" s="5"/>
      <c r="IIQ126" s="5"/>
      <c r="IIR126" s="5"/>
      <c r="IIS126" s="5"/>
      <c r="IIT126" s="5"/>
      <c r="IIU126" s="5"/>
      <c r="IIV126" s="5"/>
      <c r="IIW126" s="5"/>
      <c r="IIX126" s="5"/>
      <c r="IIY126" s="5"/>
      <c r="IIZ126" s="5"/>
      <c r="IJA126" s="5"/>
      <c r="IJB126" s="5"/>
      <c r="IJC126" s="5"/>
      <c r="IJD126" s="5"/>
      <c r="IJE126" s="5"/>
      <c r="IJF126" s="5"/>
      <c r="IJG126" s="5"/>
      <c r="IJH126" s="5"/>
      <c r="IJI126" s="5"/>
      <c r="IJJ126" s="5"/>
      <c r="IJK126" s="5"/>
      <c r="IJL126" s="5"/>
      <c r="IJM126" s="5"/>
      <c r="IJN126" s="5"/>
      <c r="IJO126" s="5"/>
      <c r="IJP126" s="5"/>
      <c r="IJQ126" s="5"/>
      <c r="IJR126" s="5"/>
      <c r="IJS126" s="5"/>
      <c r="IJT126" s="5"/>
      <c r="IJU126" s="5"/>
      <c r="IJV126" s="5"/>
      <c r="IJW126" s="5"/>
      <c r="IJX126" s="5"/>
      <c r="IJY126" s="5"/>
      <c r="IJZ126" s="5"/>
      <c r="IKA126" s="5"/>
      <c r="IKB126" s="5"/>
      <c r="IKC126" s="5"/>
      <c r="IKD126" s="5"/>
      <c r="IKE126" s="5"/>
      <c r="IKF126" s="5"/>
      <c r="IKG126" s="5"/>
      <c r="IKH126" s="5"/>
      <c r="IKI126" s="5"/>
      <c r="IKJ126" s="5"/>
      <c r="IKK126" s="5"/>
      <c r="IKL126" s="5"/>
      <c r="IKM126" s="5"/>
      <c r="IKN126" s="5"/>
      <c r="IKO126" s="5"/>
      <c r="IKP126" s="5"/>
      <c r="IKQ126" s="5"/>
      <c r="IKR126" s="5"/>
      <c r="IKS126" s="5"/>
      <c r="IKT126" s="5"/>
      <c r="IKU126" s="5"/>
      <c r="IKV126" s="5"/>
      <c r="IKW126" s="5"/>
      <c r="IKX126" s="5"/>
      <c r="IKY126" s="5"/>
      <c r="IKZ126" s="5"/>
      <c r="ILA126" s="5"/>
      <c r="ILB126" s="5"/>
      <c r="ILC126" s="5"/>
      <c r="ILD126" s="5"/>
      <c r="ILE126" s="5"/>
      <c r="ILF126" s="5"/>
      <c r="ILG126" s="5"/>
      <c r="ILH126" s="5"/>
      <c r="ILI126" s="5"/>
      <c r="ILJ126" s="5"/>
      <c r="ILK126" s="5"/>
      <c r="ILL126" s="5"/>
      <c r="ILM126" s="5"/>
      <c r="ILN126" s="5"/>
      <c r="ILO126" s="5"/>
      <c r="ILP126" s="5"/>
      <c r="ILQ126" s="5"/>
      <c r="ILR126" s="5"/>
      <c r="ILS126" s="5"/>
      <c r="ILT126" s="5"/>
      <c r="ILU126" s="5"/>
      <c r="ILV126" s="5"/>
      <c r="ILW126" s="5"/>
      <c r="ILX126" s="5"/>
      <c r="ILY126" s="5"/>
      <c r="ILZ126" s="5"/>
      <c r="IMA126" s="5"/>
      <c r="IMB126" s="5"/>
      <c r="IMC126" s="5"/>
      <c r="IMD126" s="5"/>
      <c r="IME126" s="5"/>
      <c r="IMF126" s="5"/>
      <c r="IMG126" s="5"/>
      <c r="IMH126" s="5"/>
      <c r="IMI126" s="5"/>
      <c r="IMJ126" s="5"/>
      <c r="IMK126" s="5"/>
      <c r="IML126" s="5"/>
      <c r="IMM126" s="5"/>
      <c r="IMN126" s="5"/>
      <c r="IMO126" s="5"/>
      <c r="IMP126" s="5"/>
      <c r="IMQ126" s="5"/>
      <c r="IMR126" s="5"/>
      <c r="IMS126" s="5"/>
      <c r="IMT126" s="5"/>
      <c r="IMU126" s="5"/>
      <c r="IMV126" s="5"/>
      <c r="IMW126" s="5"/>
      <c r="IMX126" s="5"/>
      <c r="IMY126" s="5"/>
      <c r="IMZ126" s="5"/>
      <c r="INA126" s="5"/>
      <c r="INB126" s="5"/>
      <c r="INC126" s="5"/>
      <c r="IND126" s="5"/>
      <c r="INE126" s="5"/>
      <c r="INF126" s="5"/>
      <c r="ING126" s="5"/>
      <c r="INH126" s="5"/>
      <c r="INI126" s="5"/>
      <c r="INJ126" s="5"/>
      <c r="INK126" s="5"/>
      <c r="INL126" s="5"/>
      <c r="INM126" s="5"/>
      <c r="INN126" s="5"/>
      <c r="INO126" s="5"/>
      <c r="INP126" s="5"/>
      <c r="INQ126" s="5"/>
      <c r="INR126" s="5"/>
      <c r="INS126" s="5"/>
      <c r="INT126" s="5"/>
      <c r="INU126" s="5"/>
      <c r="INV126" s="5"/>
      <c r="INW126" s="5"/>
      <c r="INX126" s="5"/>
      <c r="INY126" s="5"/>
      <c r="INZ126" s="5"/>
      <c r="IOA126" s="5"/>
      <c r="IOB126" s="5"/>
      <c r="IOC126" s="5"/>
      <c r="IOD126" s="5"/>
      <c r="IOE126" s="5"/>
      <c r="IOF126" s="5"/>
      <c r="IOG126" s="5"/>
      <c r="IOH126" s="5"/>
      <c r="IOI126" s="5"/>
      <c r="IOJ126" s="5"/>
      <c r="IOK126" s="5"/>
      <c r="IOL126" s="5"/>
      <c r="IOM126" s="5"/>
      <c r="ION126" s="5"/>
      <c r="IOO126" s="5"/>
      <c r="IOP126" s="5"/>
      <c r="IOQ126" s="5"/>
      <c r="IOR126" s="5"/>
      <c r="IOS126" s="5"/>
      <c r="IOT126" s="5"/>
      <c r="IOU126" s="5"/>
      <c r="IOV126" s="5"/>
      <c r="IOW126" s="5"/>
      <c r="IOX126" s="5"/>
      <c r="IOY126" s="5"/>
      <c r="IOZ126" s="5"/>
      <c r="IPA126" s="5"/>
      <c r="IPB126" s="5"/>
      <c r="IPC126" s="5"/>
      <c r="IPD126" s="5"/>
      <c r="IPE126" s="5"/>
      <c r="IPF126" s="5"/>
      <c r="IPG126" s="5"/>
      <c r="IPH126" s="5"/>
      <c r="IPI126" s="5"/>
      <c r="IPJ126" s="5"/>
      <c r="IPK126" s="5"/>
      <c r="IPL126" s="5"/>
      <c r="IPM126" s="5"/>
      <c r="IPN126" s="5"/>
      <c r="IPO126" s="5"/>
      <c r="IPP126" s="5"/>
      <c r="IPQ126" s="5"/>
      <c r="IPR126" s="5"/>
      <c r="IPS126" s="5"/>
      <c r="IPT126" s="5"/>
      <c r="IPU126" s="5"/>
      <c r="IPV126" s="5"/>
      <c r="IPW126" s="5"/>
      <c r="IPX126" s="5"/>
      <c r="IPY126" s="5"/>
      <c r="IPZ126" s="5"/>
      <c r="IQA126" s="5"/>
      <c r="IQB126" s="5"/>
      <c r="IQC126" s="5"/>
      <c r="IQD126" s="5"/>
      <c r="IQE126" s="5"/>
      <c r="IQF126" s="5"/>
      <c r="IQG126" s="5"/>
      <c r="IQH126" s="5"/>
      <c r="IQI126" s="5"/>
      <c r="IQJ126" s="5"/>
      <c r="IQK126" s="5"/>
      <c r="IQL126" s="5"/>
      <c r="IQM126" s="5"/>
      <c r="IQN126" s="5"/>
      <c r="IQO126" s="5"/>
      <c r="IQP126" s="5"/>
      <c r="IQQ126" s="5"/>
      <c r="IQR126" s="5"/>
      <c r="IQS126" s="5"/>
      <c r="IQT126" s="5"/>
      <c r="IQU126" s="5"/>
      <c r="IQV126" s="5"/>
      <c r="IQW126" s="5"/>
      <c r="IQX126" s="5"/>
      <c r="IQY126" s="5"/>
      <c r="IQZ126" s="5"/>
      <c r="IRA126" s="5"/>
      <c r="IRB126" s="5"/>
      <c r="IRC126" s="5"/>
      <c r="IRD126" s="5"/>
      <c r="IRE126" s="5"/>
      <c r="IRF126" s="5"/>
      <c r="IRG126" s="5"/>
      <c r="IRH126" s="5"/>
      <c r="IRI126" s="5"/>
      <c r="IRJ126" s="5"/>
      <c r="IRK126" s="5"/>
      <c r="IRL126" s="5"/>
      <c r="IRM126" s="5"/>
      <c r="IRN126" s="5"/>
      <c r="IRO126" s="5"/>
      <c r="IRP126" s="5"/>
      <c r="IRQ126" s="5"/>
      <c r="IRR126" s="5"/>
      <c r="IRS126" s="5"/>
      <c r="IRT126" s="5"/>
      <c r="IRU126" s="5"/>
      <c r="IRV126" s="5"/>
      <c r="IRW126" s="5"/>
      <c r="IRX126" s="5"/>
      <c r="IRY126" s="5"/>
      <c r="IRZ126" s="5"/>
      <c r="ISA126" s="5"/>
      <c r="ISB126" s="5"/>
      <c r="ISC126" s="5"/>
      <c r="ISD126" s="5"/>
      <c r="ISE126" s="5"/>
      <c r="ISF126" s="5"/>
      <c r="ISG126" s="5"/>
      <c r="ISH126" s="5"/>
      <c r="ISI126" s="5"/>
      <c r="ISJ126" s="5"/>
      <c r="ISK126" s="5"/>
      <c r="ISL126" s="5"/>
      <c r="ISM126" s="5"/>
      <c r="ISN126" s="5"/>
      <c r="ISO126" s="5"/>
      <c r="ISP126" s="5"/>
      <c r="ISQ126" s="5"/>
      <c r="ISR126" s="5"/>
      <c r="ISS126" s="5"/>
      <c r="IST126" s="5"/>
      <c r="ISU126" s="5"/>
      <c r="ISV126" s="5"/>
      <c r="ISW126" s="5"/>
      <c r="ISX126" s="5"/>
      <c r="ISY126" s="5"/>
      <c r="ISZ126" s="5"/>
      <c r="ITA126" s="5"/>
      <c r="ITB126" s="5"/>
      <c r="ITC126" s="5"/>
      <c r="ITD126" s="5"/>
      <c r="ITE126" s="5"/>
      <c r="ITF126" s="5"/>
      <c r="ITG126" s="5"/>
      <c r="ITH126" s="5"/>
      <c r="ITI126" s="5"/>
      <c r="ITJ126" s="5"/>
      <c r="ITK126" s="5"/>
      <c r="ITL126" s="5"/>
      <c r="ITM126" s="5"/>
      <c r="ITN126" s="5"/>
      <c r="ITO126" s="5"/>
      <c r="ITP126" s="5"/>
      <c r="ITQ126" s="5"/>
      <c r="ITR126" s="5"/>
      <c r="ITS126" s="5"/>
      <c r="ITT126" s="5"/>
      <c r="ITU126" s="5"/>
      <c r="ITV126" s="5"/>
      <c r="ITW126" s="5"/>
      <c r="ITX126" s="5"/>
      <c r="ITY126" s="5"/>
      <c r="ITZ126" s="5"/>
      <c r="IUA126" s="5"/>
      <c r="IUB126" s="5"/>
      <c r="IUC126" s="5"/>
      <c r="IUD126" s="5"/>
      <c r="IUE126" s="5"/>
      <c r="IUF126" s="5"/>
      <c r="IUG126" s="5"/>
      <c r="IUH126" s="5"/>
      <c r="IUI126" s="5"/>
      <c r="IUJ126" s="5"/>
      <c r="IUK126" s="5"/>
      <c r="IUL126" s="5"/>
      <c r="IUM126" s="5"/>
      <c r="IUN126" s="5"/>
      <c r="IUO126" s="5"/>
      <c r="IUP126" s="5"/>
      <c r="IUQ126" s="5"/>
      <c r="IUR126" s="5"/>
      <c r="IUS126" s="5"/>
      <c r="IUT126" s="5"/>
      <c r="IUU126" s="5"/>
      <c r="IUV126" s="5"/>
      <c r="IUW126" s="5"/>
      <c r="IUX126" s="5"/>
      <c r="IUY126" s="5"/>
      <c r="IUZ126" s="5"/>
      <c r="IVA126" s="5"/>
      <c r="IVB126" s="5"/>
      <c r="IVC126" s="5"/>
      <c r="IVD126" s="5"/>
      <c r="IVE126" s="5"/>
      <c r="IVF126" s="5"/>
      <c r="IVG126" s="5"/>
      <c r="IVH126" s="5"/>
      <c r="IVI126" s="5"/>
      <c r="IVJ126" s="5"/>
      <c r="IVK126" s="5"/>
      <c r="IVL126" s="5"/>
      <c r="IVM126" s="5"/>
      <c r="IVN126" s="5"/>
      <c r="IVO126" s="5"/>
      <c r="IVP126" s="5"/>
      <c r="IVQ126" s="5"/>
      <c r="IVR126" s="5"/>
      <c r="IVS126" s="5"/>
      <c r="IVT126" s="5"/>
      <c r="IVU126" s="5"/>
      <c r="IVV126" s="5"/>
      <c r="IVW126" s="5"/>
      <c r="IVX126" s="5"/>
      <c r="IVY126" s="5"/>
      <c r="IVZ126" s="5"/>
      <c r="IWA126" s="5"/>
      <c r="IWB126" s="5"/>
      <c r="IWC126" s="5"/>
      <c r="IWD126" s="5"/>
      <c r="IWE126" s="5"/>
      <c r="IWF126" s="5"/>
      <c r="IWG126" s="5"/>
      <c r="IWH126" s="5"/>
      <c r="IWI126" s="5"/>
      <c r="IWJ126" s="5"/>
      <c r="IWK126" s="5"/>
      <c r="IWL126" s="5"/>
      <c r="IWM126" s="5"/>
      <c r="IWN126" s="5"/>
      <c r="IWO126" s="5"/>
      <c r="IWP126" s="5"/>
      <c r="IWQ126" s="5"/>
      <c r="IWR126" s="5"/>
      <c r="IWS126" s="5"/>
      <c r="IWT126" s="5"/>
      <c r="IWU126" s="5"/>
      <c r="IWV126" s="5"/>
      <c r="IWW126" s="5"/>
      <c r="IWX126" s="5"/>
      <c r="IWY126" s="5"/>
      <c r="IWZ126" s="5"/>
      <c r="IXA126" s="5"/>
      <c r="IXB126" s="5"/>
      <c r="IXC126" s="5"/>
      <c r="IXD126" s="5"/>
      <c r="IXE126" s="5"/>
      <c r="IXF126" s="5"/>
      <c r="IXG126" s="5"/>
      <c r="IXH126" s="5"/>
      <c r="IXI126" s="5"/>
      <c r="IXJ126" s="5"/>
      <c r="IXK126" s="5"/>
      <c r="IXL126" s="5"/>
      <c r="IXM126" s="5"/>
      <c r="IXN126" s="5"/>
      <c r="IXO126" s="5"/>
      <c r="IXP126" s="5"/>
      <c r="IXQ126" s="5"/>
      <c r="IXR126" s="5"/>
      <c r="IXS126" s="5"/>
      <c r="IXT126" s="5"/>
      <c r="IXU126" s="5"/>
      <c r="IXV126" s="5"/>
      <c r="IXW126" s="5"/>
      <c r="IXX126" s="5"/>
      <c r="IXY126" s="5"/>
      <c r="IXZ126" s="5"/>
      <c r="IYA126" s="5"/>
      <c r="IYB126" s="5"/>
      <c r="IYC126" s="5"/>
      <c r="IYD126" s="5"/>
      <c r="IYE126" s="5"/>
      <c r="IYF126" s="5"/>
      <c r="IYG126" s="5"/>
      <c r="IYH126" s="5"/>
      <c r="IYI126" s="5"/>
      <c r="IYJ126" s="5"/>
      <c r="IYK126" s="5"/>
      <c r="IYL126" s="5"/>
      <c r="IYM126" s="5"/>
      <c r="IYN126" s="5"/>
      <c r="IYO126" s="5"/>
      <c r="IYP126" s="5"/>
      <c r="IYQ126" s="5"/>
      <c r="IYR126" s="5"/>
      <c r="IYS126" s="5"/>
      <c r="IYT126" s="5"/>
      <c r="IYU126" s="5"/>
      <c r="IYV126" s="5"/>
      <c r="IYW126" s="5"/>
      <c r="IYX126" s="5"/>
      <c r="IYY126" s="5"/>
      <c r="IYZ126" s="5"/>
      <c r="IZA126" s="5"/>
      <c r="IZB126" s="5"/>
      <c r="IZC126" s="5"/>
      <c r="IZD126" s="5"/>
      <c r="IZE126" s="5"/>
      <c r="IZF126" s="5"/>
      <c r="IZG126" s="5"/>
      <c r="IZH126" s="5"/>
      <c r="IZI126" s="5"/>
      <c r="IZJ126" s="5"/>
      <c r="IZK126" s="5"/>
      <c r="IZL126" s="5"/>
      <c r="IZM126" s="5"/>
      <c r="IZN126" s="5"/>
      <c r="IZO126" s="5"/>
      <c r="IZP126" s="5"/>
      <c r="IZQ126" s="5"/>
      <c r="IZR126" s="5"/>
      <c r="IZS126" s="5"/>
      <c r="IZT126" s="5"/>
      <c r="IZU126" s="5"/>
      <c r="IZV126" s="5"/>
      <c r="IZW126" s="5"/>
      <c r="IZX126" s="5"/>
      <c r="IZY126" s="5"/>
      <c r="IZZ126" s="5"/>
      <c r="JAA126" s="5"/>
      <c r="JAB126" s="5"/>
      <c r="JAC126" s="5"/>
      <c r="JAD126" s="5"/>
      <c r="JAE126" s="5"/>
      <c r="JAF126" s="5"/>
      <c r="JAG126" s="5"/>
      <c r="JAH126" s="5"/>
      <c r="JAI126" s="5"/>
      <c r="JAJ126" s="5"/>
      <c r="JAK126" s="5"/>
      <c r="JAL126" s="5"/>
      <c r="JAM126" s="5"/>
      <c r="JAN126" s="5"/>
      <c r="JAO126" s="5"/>
      <c r="JAP126" s="5"/>
      <c r="JAQ126" s="5"/>
      <c r="JAR126" s="5"/>
      <c r="JAS126" s="5"/>
      <c r="JAT126" s="5"/>
      <c r="JAU126" s="5"/>
      <c r="JAV126" s="5"/>
      <c r="JAW126" s="5"/>
      <c r="JAX126" s="5"/>
      <c r="JAY126" s="5"/>
      <c r="JAZ126" s="5"/>
      <c r="JBA126" s="5"/>
      <c r="JBB126" s="5"/>
      <c r="JBC126" s="5"/>
      <c r="JBD126" s="5"/>
      <c r="JBE126" s="5"/>
      <c r="JBF126" s="5"/>
      <c r="JBG126" s="5"/>
      <c r="JBH126" s="5"/>
      <c r="JBI126" s="5"/>
      <c r="JBJ126" s="5"/>
      <c r="JBK126" s="5"/>
      <c r="JBL126" s="5"/>
      <c r="JBM126" s="5"/>
      <c r="JBN126" s="5"/>
      <c r="JBO126" s="5"/>
      <c r="JBP126" s="5"/>
      <c r="JBQ126" s="5"/>
      <c r="JBR126" s="5"/>
      <c r="JBS126" s="5"/>
      <c r="JBT126" s="5"/>
      <c r="JBU126" s="5"/>
      <c r="JBV126" s="5"/>
      <c r="JBW126" s="5"/>
      <c r="JBX126" s="5"/>
      <c r="JBY126" s="5"/>
      <c r="JBZ126" s="5"/>
      <c r="JCA126" s="5"/>
      <c r="JCB126" s="5"/>
      <c r="JCC126" s="5"/>
      <c r="JCD126" s="5"/>
      <c r="JCE126" s="5"/>
      <c r="JCF126" s="5"/>
      <c r="JCG126" s="5"/>
      <c r="JCH126" s="5"/>
      <c r="JCI126" s="5"/>
      <c r="JCJ126" s="5"/>
      <c r="JCK126" s="5"/>
      <c r="JCL126" s="5"/>
      <c r="JCM126" s="5"/>
      <c r="JCN126" s="5"/>
      <c r="JCO126" s="5"/>
      <c r="JCP126" s="5"/>
      <c r="JCQ126" s="5"/>
      <c r="JCR126" s="5"/>
      <c r="JCS126" s="5"/>
      <c r="JCT126" s="5"/>
      <c r="JCU126" s="5"/>
      <c r="JCV126" s="5"/>
      <c r="JCW126" s="5"/>
      <c r="JCX126" s="5"/>
      <c r="JCY126" s="5"/>
      <c r="JCZ126" s="5"/>
      <c r="JDA126" s="5"/>
      <c r="JDB126" s="5"/>
      <c r="JDC126" s="5"/>
      <c r="JDD126" s="5"/>
      <c r="JDE126" s="5"/>
      <c r="JDF126" s="5"/>
      <c r="JDG126" s="5"/>
      <c r="JDH126" s="5"/>
      <c r="JDI126" s="5"/>
      <c r="JDJ126" s="5"/>
      <c r="JDK126" s="5"/>
      <c r="JDL126" s="5"/>
      <c r="JDM126" s="5"/>
      <c r="JDN126" s="5"/>
      <c r="JDO126" s="5"/>
      <c r="JDP126" s="5"/>
      <c r="JDQ126" s="5"/>
      <c r="JDR126" s="5"/>
      <c r="JDS126" s="5"/>
      <c r="JDT126" s="5"/>
      <c r="JDU126" s="5"/>
      <c r="JDV126" s="5"/>
      <c r="JDW126" s="5"/>
      <c r="JDX126" s="5"/>
      <c r="JDY126" s="5"/>
      <c r="JDZ126" s="5"/>
      <c r="JEA126" s="5"/>
      <c r="JEB126" s="5"/>
      <c r="JEC126" s="5"/>
      <c r="JED126" s="5"/>
      <c r="JEE126" s="5"/>
      <c r="JEF126" s="5"/>
      <c r="JEG126" s="5"/>
      <c r="JEH126" s="5"/>
      <c r="JEI126" s="5"/>
      <c r="JEJ126" s="5"/>
      <c r="JEK126" s="5"/>
      <c r="JEL126" s="5"/>
      <c r="JEM126" s="5"/>
      <c r="JEN126" s="5"/>
      <c r="JEO126" s="5"/>
      <c r="JEP126" s="5"/>
      <c r="JEQ126" s="5"/>
      <c r="JER126" s="5"/>
      <c r="JES126" s="5"/>
      <c r="JET126" s="5"/>
      <c r="JEU126" s="5"/>
      <c r="JEV126" s="5"/>
      <c r="JEW126" s="5"/>
      <c r="JEX126" s="5"/>
      <c r="JEY126" s="5"/>
      <c r="JEZ126" s="5"/>
      <c r="JFA126" s="5"/>
      <c r="JFB126" s="5"/>
      <c r="JFC126" s="5"/>
      <c r="JFD126" s="5"/>
      <c r="JFE126" s="5"/>
      <c r="JFF126" s="5"/>
      <c r="JFG126" s="5"/>
      <c r="JFH126" s="5"/>
      <c r="JFI126" s="5"/>
      <c r="JFJ126" s="5"/>
      <c r="JFK126" s="5"/>
      <c r="JFL126" s="5"/>
      <c r="JFM126" s="5"/>
      <c r="JFN126" s="5"/>
      <c r="JFO126" s="5"/>
      <c r="JFP126" s="5"/>
      <c r="JFQ126" s="5"/>
      <c r="JFR126" s="5"/>
      <c r="JFS126" s="5"/>
      <c r="JFT126" s="5"/>
      <c r="JFU126" s="5"/>
      <c r="JFV126" s="5"/>
      <c r="JFW126" s="5"/>
      <c r="JFX126" s="5"/>
      <c r="JFY126" s="5"/>
      <c r="JFZ126" s="5"/>
      <c r="JGA126" s="5"/>
      <c r="JGB126" s="5"/>
      <c r="JGC126" s="5"/>
      <c r="JGD126" s="5"/>
      <c r="JGE126" s="5"/>
      <c r="JGF126" s="5"/>
      <c r="JGG126" s="5"/>
      <c r="JGH126" s="5"/>
      <c r="JGI126" s="5"/>
      <c r="JGJ126" s="5"/>
      <c r="JGK126" s="5"/>
      <c r="JGL126" s="5"/>
      <c r="JGM126" s="5"/>
      <c r="JGN126" s="5"/>
      <c r="JGO126" s="5"/>
      <c r="JGP126" s="5"/>
      <c r="JGQ126" s="5"/>
      <c r="JGR126" s="5"/>
      <c r="JGS126" s="5"/>
      <c r="JGT126" s="5"/>
      <c r="JGU126" s="5"/>
      <c r="JGV126" s="5"/>
      <c r="JGW126" s="5"/>
      <c r="JGX126" s="5"/>
      <c r="JGY126" s="5"/>
      <c r="JGZ126" s="5"/>
      <c r="JHA126" s="5"/>
      <c r="JHB126" s="5"/>
      <c r="JHC126" s="5"/>
      <c r="JHD126" s="5"/>
      <c r="JHE126" s="5"/>
      <c r="JHF126" s="5"/>
      <c r="JHG126" s="5"/>
      <c r="JHH126" s="5"/>
      <c r="JHI126" s="5"/>
      <c r="JHJ126" s="5"/>
      <c r="JHK126" s="5"/>
      <c r="JHL126" s="5"/>
      <c r="JHM126" s="5"/>
      <c r="JHN126" s="5"/>
      <c r="JHO126" s="5"/>
      <c r="JHP126" s="5"/>
      <c r="JHQ126" s="5"/>
      <c r="JHR126" s="5"/>
      <c r="JHS126" s="5"/>
      <c r="JHT126" s="5"/>
      <c r="JHU126" s="5"/>
      <c r="JHV126" s="5"/>
      <c r="JHW126" s="5"/>
      <c r="JHX126" s="5"/>
      <c r="JHY126" s="5"/>
      <c r="JHZ126" s="5"/>
      <c r="JIA126" s="5"/>
      <c r="JIB126" s="5"/>
      <c r="JIC126" s="5"/>
      <c r="JID126" s="5"/>
      <c r="JIE126" s="5"/>
      <c r="JIF126" s="5"/>
      <c r="JIG126" s="5"/>
      <c r="JIH126" s="5"/>
      <c r="JII126" s="5"/>
      <c r="JIJ126" s="5"/>
      <c r="JIK126" s="5"/>
      <c r="JIL126" s="5"/>
      <c r="JIM126" s="5"/>
      <c r="JIN126" s="5"/>
      <c r="JIO126" s="5"/>
      <c r="JIP126" s="5"/>
      <c r="JIQ126" s="5"/>
      <c r="JIR126" s="5"/>
      <c r="JIS126" s="5"/>
      <c r="JIT126" s="5"/>
      <c r="JIU126" s="5"/>
      <c r="JIV126" s="5"/>
      <c r="JIW126" s="5"/>
      <c r="JIX126" s="5"/>
      <c r="JIY126" s="5"/>
      <c r="JIZ126" s="5"/>
      <c r="JJA126" s="5"/>
      <c r="JJB126" s="5"/>
      <c r="JJC126" s="5"/>
      <c r="JJD126" s="5"/>
      <c r="JJE126" s="5"/>
      <c r="JJF126" s="5"/>
      <c r="JJG126" s="5"/>
      <c r="JJH126" s="5"/>
      <c r="JJI126" s="5"/>
      <c r="JJJ126" s="5"/>
      <c r="JJK126" s="5"/>
      <c r="JJL126" s="5"/>
      <c r="JJM126" s="5"/>
      <c r="JJN126" s="5"/>
      <c r="JJO126" s="5"/>
      <c r="JJP126" s="5"/>
      <c r="JJQ126" s="5"/>
      <c r="JJR126" s="5"/>
      <c r="JJS126" s="5"/>
      <c r="JJT126" s="5"/>
      <c r="JJU126" s="5"/>
      <c r="JJV126" s="5"/>
      <c r="JJW126" s="5"/>
      <c r="JJX126" s="5"/>
      <c r="JJY126" s="5"/>
      <c r="JJZ126" s="5"/>
      <c r="JKA126" s="5"/>
      <c r="JKB126" s="5"/>
      <c r="JKC126" s="5"/>
      <c r="JKD126" s="5"/>
      <c r="JKE126" s="5"/>
      <c r="JKF126" s="5"/>
      <c r="JKG126" s="5"/>
      <c r="JKH126" s="5"/>
      <c r="JKI126" s="5"/>
      <c r="JKJ126" s="5"/>
      <c r="JKK126" s="5"/>
      <c r="JKL126" s="5"/>
      <c r="JKM126" s="5"/>
      <c r="JKN126" s="5"/>
      <c r="JKO126" s="5"/>
      <c r="JKP126" s="5"/>
      <c r="JKQ126" s="5"/>
      <c r="JKR126" s="5"/>
      <c r="JKS126" s="5"/>
      <c r="JKT126" s="5"/>
      <c r="JKU126" s="5"/>
      <c r="JKV126" s="5"/>
      <c r="JKW126" s="5"/>
      <c r="JKX126" s="5"/>
      <c r="JKY126" s="5"/>
      <c r="JKZ126" s="5"/>
      <c r="JLA126" s="5"/>
      <c r="JLB126" s="5"/>
      <c r="JLC126" s="5"/>
      <c r="JLD126" s="5"/>
      <c r="JLE126" s="5"/>
      <c r="JLF126" s="5"/>
      <c r="JLG126" s="5"/>
      <c r="JLH126" s="5"/>
      <c r="JLI126" s="5"/>
      <c r="JLJ126" s="5"/>
      <c r="JLK126" s="5"/>
      <c r="JLL126" s="5"/>
      <c r="JLM126" s="5"/>
      <c r="JLN126" s="5"/>
      <c r="JLO126" s="5"/>
      <c r="JLP126" s="5"/>
      <c r="JLQ126" s="5"/>
      <c r="JLR126" s="5"/>
      <c r="JLS126" s="5"/>
      <c r="JLT126" s="5"/>
      <c r="JLU126" s="5"/>
      <c r="JLV126" s="5"/>
      <c r="JLW126" s="5"/>
      <c r="JLX126" s="5"/>
      <c r="JLY126" s="5"/>
      <c r="JLZ126" s="5"/>
      <c r="JMA126" s="5"/>
      <c r="JMB126" s="5"/>
      <c r="JMC126" s="5"/>
      <c r="JMD126" s="5"/>
      <c r="JME126" s="5"/>
      <c r="JMF126" s="5"/>
      <c r="JMG126" s="5"/>
      <c r="JMH126" s="5"/>
      <c r="JMI126" s="5"/>
      <c r="JMJ126" s="5"/>
      <c r="JMK126" s="5"/>
      <c r="JML126" s="5"/>
      <c r="JMM126" s="5"/>
      <c r="JMN126" s="5"/>
      <c r="JMO126" s="5"/>
      <c r="JMP126" s="5"/>
      <c r="JMQ126" s="5"/>
      <c r="JMR126" s="5"/>
      <c r="JMS126" s="5"/>
      <c r="JMT126" s="5"/>
      <c r="JMU126" s="5"/>
      <c r="JMV126" s="5"/>
      <c r="JMW126" s="5"/>
      <c r="JMX126" s="5"/>
      <c r="JMY126" s="5"/>
      <c r="JMZ126" s="5"/>
      <c r="JNA126" s="5"/>
      <c r="JNB126" s="5"/>
      <c r="JNC126" s="5"/>
      <c r="JND126" s="5"/>
      <c r="JNE126" s="5"/>
      <c r="JNF126" s="5"/>
      <c r="JNG126" s="5"/>
      <c r="JNH126" s="5"/>
      <c r="JNI126" s="5"/>
      <c r="JNJ126" s="5"/>
      <c r="JNK126" s="5"/>
      <c r="JNL126" s="5"/>
      <c r="JNM126" s="5"/>
      <c r="JNN126" s="5"/>
      <c r="JNO126" s="5"/>
      <c r="JNP126" s="5"/>
      <c r="JNQ126" s="5"/>
      <c r="JNR126" s="5"/>
      <c r="JNS126" s="5"/>
      <c r="JNT126" s="5"/>
      <c r="JNU126" s="5"/>
      <c r="JNV126" s="5"/>
      <c r="JNW126" s="5"/>
      <c r="JNX126" s="5"/>
      <c r="JNY126" s="5"/>
      <c r="JNZ126" s="5"/>
      <c r="JOA126" s="5"/>
      <c r="JOB126" s="5"/>
      <c r="JOC126" s="5"/>
      <c r="JOD126" s="5"/>
      <c r="JOE126" s="5"/>
      <c r="JOF126" s="5"/>
      <c r="JOG126" s="5"/>
      <c r="JOH126" s="5"/>
      <c r="JOI126" s="5"/>
      <c r="JOJ126" s="5"/>
      <c r="JOK126" s="5"/>
      <c r="JOL126" s="5"/>
      <c r="JOM126" s="5"/>
      <c r="JON126" s="5"/>
      <c r="JOO126" s="5"/>
      <c r="JOP126" s="5"/>
      <c r="JOQ126" s="5"/>
      <c r="JOR126" s="5"/>
      <c r="JOS126" s="5"/>
      <c r="JOT126" s="5"/>
      <c r="JOU126" s="5"/>
      <c r="JOV126" s="5"/>
      <c r="JOW126" s="5"/>
      <c r="JOX126" s="5"/>
      <c r="JOY126" s="5"/>
      <c r="JOZ126" s="5"/>
      <c r="JPA126" s="5"/>
      <c r="JPB126" s="5"/>
      <c r="JPC126" s="5"/>
      <c r="JPD126" s="5"/>
      <c r="JPE126" s="5"/>
      <c r="JPF126" s="5"/>
      <c r="JPG126" s="5"/>
      <c r="JPH126" s="5"/>
      <c r="JPI126" s="5"/>
      <c r="JPJ126" s="5"/>
      <c r="JPK126" s="5"/>
      <c r="JPL126" s="5"/>
      <c r="JPM126" s="5"/>
      <c r="JPN126" s="5"/>
      <c r="JPO126" s="5"/>
      <c r="JPP126" s="5"/>
      <c r="JPQ126" s="5"/>
      <c r="JPR126" s="5"/>
      <c r="JPS126" s="5"/>
      <c r="JPT126" s="5"/>
      <c r="JPU126" s="5"/>
      <c r="JPV126" s="5"/>
      <c r="JPW126" s="5"/>
      <c r="JPX126" s="5"/>
      <c r="JPY126" s="5"/>
      <c r="JPZ126" s="5"/>
      <c r="JQA126" s="5"/>
      <c r="JQB126" s="5"/>
      <c r="JQC126" s="5"/>
      <c r="JQD126" s="5"/>
      <c r="JQE126" s="5"/>
      <c r="JQF126" s="5"/>
      <c r="JQG126" s="5"/>
      <c r="JQH126" s="5"/>
      <c r="JQI126" s="5"/>
      <c r="JQJ126" s="5"/>
      <c r="JQK126" s="5"/>
      <c r="JQL126" s="5"/>
      <c r="JQM126" s="5"/>
      <c r="JQN126" s="5"/>
      <c r="JQO126" s="5"/>
      <c r="JQP126" s="5"/>
      <c r="JQQ126" s="5"/>
      <c r="JQR126" s="5"/>
      <c r="JQS126" s="5"/>
      <c r="JQT126" s="5"/>
      <c r="JQU126" s="5"/>
      <c r="JQV126" s="5"/>
      <c r="JQW126" s="5"/>
      <c r="JQX126" s="5"/>
      <c r="JQY126" s="5"/>
      <c r="JQZ126" s="5"/>
      <c r="JRA126" s="5"/>
      <c r="JRB126" s="5"/>
      <c r="JRC126" s="5"/>
      <c r="JRD126" s="5"/>
      <c r="JRE126" s="5"/>
      <c r="JRF126" s="5"/>
      <c r="JRG126" s="5"/>
      <c r="JRH126" s="5"/>
      <c r="JRI126" s="5"/>
      <c r="JRJ126" s="5"/>
      <c r="JRK126" s="5"/>
      <c r="JRL126" s="5"/>
      <c r="JRM126" s="5"/>
      <c r="JRN126" s="5"/>
      <c r="JRO126" s="5"/>
      <c r="JRP126" s="5"/>
      <c r="JRQ126" s="5"/>
      <c r="JRR126" s="5"/>
      <c r="JRS126" s="5"/>
      <c r="JRT126" s="5"/>
      <c r="JRU126" s="5"/>
      <c r="JRV126" s="5"/>
      <c r="JRW126" s="5"/>
      <c r="JRX126" s="5"/>
      <c r="JRY126" s="5"/>
      <c r="JRZ126" s="5"/>
      <c r="JSA126" s="5"/>
      <c r="JSB126" s="5"/>
      <c r="JSC126" s="5"/>
      <c r="JSD126" s="5"/>
      <c r="JSE126" s="5"/>
      <c r="JSF126" s="5"/>
      <c r="JSG126" s="5"/>
      <c r="JSH126" s="5"/>
      <c r="JSI126" s="5"/>
      <c r="JSJ126" s="5"/>
      <c r="JSK126" s="5"/>
      <c r="JSL126" s="5"/>
      <c r="JSM126" s="5"/>
      <c r="JSN126" s="5"/>
      <c r="JSO126" s="5"/>
      <c r="JSP126" s="5"/>
      <c r="JSQ126" s="5"/>
      <c r="JSR126" s="5"/>
      <c r="JSS126" s="5"/>
      <c r="JST126" s="5"/>
      <c r="JSU126" s="5"/>
      <c r="JSV126" s="5"/>
      <c r="JSW126" s="5"/>
      <c r="JSX126" s="5"/>
      <c r="JSY126" s="5"/>
      <c r="JSZ126" s="5"/>
      <c r="JTA126" s="5"/>
      <c r="JTB126" s="5"/>
      <c r="JTC126" s="5"/>
      <c r="JTD126" s="5"/>
      <c r="JTE126" s="5"/>
      <c r="JTF126" s="5"/>
      <c r="JTG126" s="5"/>
      <c r="JTH126" s="5"/>
      <c r="JTI126" s="5"/>
      <c r="JTJ126" s="5"/>
      <c r="JTK126" s="5"/>
      <c r="JTL126" s="5"/>
      <c r="JTM126" s="5"/>
      <c r="JTN126" s="5"/>
      <c r="JTO126" s="5"/>
      <c r="JTP126" s="5"/>
      <c r="JTQ126" s="5"/>
      <c r="JTR126" s="5"/>
      <c r="JTS126" s="5"/>
      <c r="JTT126" s="5"/>
      <c r="JTU126" s="5"/>
      <c r="JTV126" s="5"/>
      <c r="JTW126" s="5"/>
      <c r="JTX126" s="5"/>
      <c r="JTY126" s="5"/>
      <c r="JTZ126" s="5"/>
      <c r="JUA126" s="5"/>
      <c r="JUB126" s="5"/>
      <c r="JUC126" s="5"/>
      <c r="JUD126" s="5"/>
      <c r="JUE126" s="5"/>
      <c r="JUF126" s="5"/>
      <c r="JUG126" s="5"/>
      <c r="JUH126" s="5"/>
      <c r="JUI126" s="5"/>
      <c r="JUJ126" s="5"/>
      <c r="JUK126" s="5"/>
      <c r="JUL126" s="5"/>
      <c r="JUM126" s="5"/>
      <c r="JUN126" s="5"/>
      <c r="JUO126" s="5"/>
      <c r="JUP126" s="5"/>
      <c r="JUQ126" s="5"/>
      <c r="JUR126" s="5"/>
      <c r="JUS126" s="5"/>
      <c r="JUT126" s="5"/>
      <c r="JUU126" s="5"/>
      <c r="JUV126" s="5"/>
      <c r="JUW126" s="5"/>
      <c r="JUX126" s="5"/>
      <c r="JUY126" s="5"/>
      <c r="JUZ126" s="5"/>
      <c r="JVA126" s="5"/>
      <c r="JVB126" s="5"/>
      <c r="JVC126" s="5"/>
      <c r="JVD126" s="5"/>
      <c r="JVE126" s="5"/>
      <c r="JVF126" s="5"/>
      <c r="JVG126" s="5"/>
      <c r="JVH126" s="5"/>
      <c r="JVI126" s="5"/>
      <c r="JVJ126" s="5"/>
      <c r="JVK126" s="5"/>
      <c r="JVL126" s="5"/>
      <c r="JVM126" s="5"/>
      <c r="JVN126" s="5"/>
      <c r="JVO126" s="5"/>
      <c r="JVP126" s="5"/>
      <c r="JVQ126" s="5"/>
      <c r="JVR126" s="5"/>
      <c r="JVS126" s="5"/>
      <c r="JVT126" s="5"/>
      <c r="JVU126" s="5"/>
      <c r="JVV126" s="5"/>
      <c r="JVW126" s="5"/>
      <c r="JVX126" s="5"/>
      <c r="JVY126" s="5"/>
      <c r="JVZ126" s="5"/>
      <c r="JWA126" s="5"/>
      <c r="JWB126" s="5"/>
      <c r="JWC126" s="5"/>
      <c r="JWD126" s="5"/>
      <c r="JWE126" s="5"/>
      <c r="JWF126" s="5"/>
      <c r="JWG126" s="5"/>
      <c r="JWH126" s="5"/>
      <c r="JWI126" s="5"/>
      <c r="JWJ126" s="5"/>
      <c r="JWK126" s="5"/>
      <c r="JWL126" s="5"/>
      <c r="JWM126" s="5"/>
      <c r="JWN126" s="5"/>
      <c r="JWO126" s="5"/>
      <c r="JWP126" s="5"/>
      <c r="JWQ126" s="5"/>
      <c r="JWR126" s="5"/>
      <c r="JWS126" s="5"/>
      <c r="JWT126" s="5"/>
      <c r="JWU126" s="5"/>
      <c r="JWV126" s="5"/>
      <c r="JWW126" s="5"/>
      <c r="JWX126" s="5"/>
      <c r="JWY126" s="5"/>
      <c r="JWZ126" s="5"/>
      <c r="JXA126" s="5"/>
      <c r="JXB126" s="5"/>
      <c r="JXC126" s="5"/>
      <c r="JXD126" s="5"/>
      <c r="JXE126" s="5"/>
      <c r="JXF126" s="5"/>
      <c r="JXG126" s="5"/>
      <c r="JXH126" s="5"/>
      <c r="JXI126" s="5"/>
      <c r="JXJ126" s="5"/>
      <c r="JXK126" s="5"/>
      <c r="JXL126" s="5"/>
      <c r="JXM126" s="5"/>
      <c r="JXN126" s="5"/>
      <c r="JXO126" s="5"/>
      <c r="JXP126" s="5"/>
      <c r="JXQ126" s="5"/>
      <c r="JXR126" s="5"/>
      <c r="JXS126" s="5"/>
      <c r="JXT126" s="5"/>
      <c r="JXU126" s="5"/>
      <c r="JXV126" s="5"/>
      <c r="JXW126" s="5"/>
      <c r="JXX126" s="5"/>
      <c r="JXY126" s="5"/>
      <c r="JXZ126" s="5"/>
      <c r="JYA126" s="5"/>
      <c r="JYB126" s="5"/>
      <c r="JYC126" s="5"/>
      <c r="JYD126" s="5"/>
      <c r="JYE126" s="5"/>
      <c r="JYF126" s="5"/>
      <c r="JYG126" s="5"/>
      <c r="JYH126" s="5"/>
      <c r="JYI126" s="5"/>
      <c r="JYJ126" s="5"/>
      <c r="JYK126" s="5"/>
      <c r="JYL126" s="5"/>
      <c r="JYM126" s="5"/>
      <c r="JYN126" s="5"/>
      <c r="JYO126" s="5"/>
      <c r="JYP126" s="5"/>
      <c r="JYQ126" s="5"/>
      <c r="JYR126" s="5"/>
      <c r="JYS126" s="5"/>
      <c r="JYT126" s="5"/>
      <c r="JYU126" s="5"/>
      <c r="JYV126" s="5"/>
      <c r="JYW126" s="5"/>
      <c r="JYX126" s="5"/>
      <c r="JYY126" s="5"/>
      <c r="JYZ126" s="5"/>
      <c r="JZA126" s="5"/>
      <c r="JZB126" s="5"/>
      <c r="JZC126" s="5"/>
      <c r="JZD126" s="5"/>
      <c r="JZE126" s="5"/>
      <c r="JZF126" s="5"/>
      <c r="JZG126" s="5"/>
      <c r="JZH126" s="5"/>
      <c r="JZI126" s="5"/>
      <c r="JZJ126" s="5"/>
      <c r="JZK126" s="5"/>
      <c r="JZL126" s="5"/>
      <c r="JZM126" s="5"/>
      <c r="JZN126" s="5"/>
      <c r="JZO126" s="5"/>
      <c r="JZP126" s="5"/>
      <c r="JZQ126" s="5"/>
      <c r="JZR126" s="5"/>
      <c r="JZS126" s="5"/>
      <c r="JZT126" s="5"/>
      <c r="JZU126" s="5"/>
      <c r="JZV126" s="5"/>
      <c r="JZW126" s="5"/>
      <c r="JZX126" s="5"/>
      <c r="JZY126" s="5"/>
      <c r="JZZ126" s="5"/>
      <c r="KAA126" s="5"/>
      <c r="KAB126" s="5"/>
      <c r="KAC126" s="5"/>
      <c r="KAD126" s="5"/>
      <c r="KAE126" s="5"/>
      <c r="KAF126" s="5"/>
      <c r="KAG126" s="5"/>
      <c r="KAH126" s="5"/>
      <c r="KAI126" s="5"/>
      <c r="KAJ126" s="5"/>
      <c r="KAK126" s="5"/>
      <c r="KAL126" s="5"/>
      <c r="KAM126" s="5"/>
      <c r="KAN126" s="5"/>
      <c r="KAO126" s="5"/>
      <c r="KAP126" s="5"/>
      <c r="KAQ126" s="5"/>
      <c r="KAR126" s="5"/>
      <c r="KAS126" s="5"/>
      <c r="KAT126" s="5"/>
      <c r="KAU126" s="5"/>
      <c r="KAV126" s="5"/>
      <c r="KAW126" s="5"/>
      <c r="KAX126" s="5"/>
      <c r="KAY126" s="5"/>
      <c r="KAZ126" s="5"/>
      <c r="KBA126" s="5"/>
      <c r="KBB126" s="5"/>
      <c r="KBC126" s="5"/>
      <c r="KBD126" s="5"/>
      <c r="KBE126" s="5"/>
      <c r="KBF126" s="5"/>
      <c r="KBG126" s="5"/>
      <c r="KBH126" s="5"/>
      <c r="KBI126" s="5"/>
      <c r="KBJ126" s="5"/>
      <c r="KBK126" s="5"/>
      <c r="KBL126" s="5"/>
      <c r="KBM126" s="5"/>
      <c r="KBN126" s="5"/>
      <c r="KBO126" s="5"/>
      <c r="KBP126" s="5"/>
      <c r="KBQ126" s="5"/>
      <c r="KBR126" s="5"/>
      <c r="KBS126" s="5"/>
      <c r="KBT126" s="5"/>
      <c r="KBU126" s="5"/>
      <c r="KBV126" s="5"/>
      <c r="KBW126" s="5"/>
      <c r="KBX126" s="5"/>
      <c r="KBY126" s="5"/>
      <c r="KBZ126" s="5"/>
      <c r="KCA126" s="5"/>
      <c r="KCB126" s="5"/>
      <c r="KCC126" s="5"/>
      <c r="KCD126" s="5"/>
      <c r="KCE126" s="5"/>
      <c r="KCF126" s="5"/>
      <c r="KCG126" s="5"/>
      <c r="KCH126" s="5"/>
      <c r="KCI126" s="5"/>
      <c r="KCJ126" s="5"/>
      <c r="KCK126" s="5"/>
      <c r="KCL126" s="5"/>
      <c r="KCM126" s="5"/>
      <c r="KCN126" s="5"/>
      <c r="KCO126" s="5"/>
      <c r="KCP126" s="5"/>
      <c r="KCQ126" s="5"/>
      <c r="KCR126" s="5"/>
      <c r="KCS126" s="5"/>
      <c r="KCT126" s="5"/>
      <c r="KCU126" s="5"/>
      <c r="KCV126" s="5"/>
      <c r="KCW126" s="5"/>
      <c r="KCX126" s="5"/>
      <c r="KCY126" s="5"/>
      <c r="KCZ126" s="5"/>
      <c r="KDA126" s="5"/>
      <c r="KDB126" s="5"/>
      <c r="KDC126" s="5"/>
      <c r="KDD126" s="5"/>
      <c r="KDE126" s="5"/>
      <c r="KDF126" s="5"/>
      <c r="KDG126" s="5"/>
      <c r="KDH126" s="5"/>
      <c r="KDI126" s="5"/>
      <c r="KDJ126" s="5"/>
      <c r="KDK126" s="5"/>
      <c r="KDL126" s="5"/>
      <c r="KDM126" s="5"/>
      <c r="KDN126" s="5"/>
      <c r="KDO126" s="5"/>
      <c r="KDP126" s="5"/>
      <c r="KDQ126" s="5"/>
      <c r="KDR126" s="5"/>
      <c r="KDS126" s="5"/>
      <c r="KDT126" s="5"/>
      <c r="KDU126" s="5"/>
      <c r="KDV126" s="5"/>
      <c r="KDW126" s="5"/>
      <c r="KDX126" s="5"/>
      <c r="KDY126" s="5"/>
      <c r="KDZ126" s="5"/>
      <c r="KEA126" s="5"/>
      <c r="KEB126" s="5"/>
      <c r="KEC126" s="5"/>
      <c r="KED126" s="5"/>
      <c r="KEE126" s="5"/>
      <c r="KEF126" s="5"/>
      <c r="KEG126" s="5"/>
      <c r="KEH126" s="5"/>
      <c r="KEI126" s="5"/>
      <c r="KEJ126" s="5"/>
      <c r="KEK126" s="5"/>
      <c r="KEL126" s="5"/>
      <c r="KEM126" s="5"/>
      <c r="KEN126" s="5"/>
      <c r="KEO126" s="5"/>
      <c r="KEP126" s="5"/>
      <c r="KEQ126" s="5"/>
      <c r="KER126" s="5"/>
      <c r="KES126" s="5"/>
      <c r="KET126" s="5"/>
      <c r="KEU126" s="5"/>
      <c r="KEV126" s="5"/>
      <c r="KEW126" s="5"/>
      <c r="KEX126" s="5"/>
      <c r="KEY126" s="5"/>
      <c r="KEZ126" s="5"/>
      <c r="KFA126" s="5"/>
      <c r="KFB126" s="5"/>
      <c r="KFC126" s="5"/>
      <c r="KFD126" s="5"/>
      <c r="KFE126" s="5"/>
      <c r="KFF126" s="5"/>
      <c r="KFG126" s="5"/>
      <c r="KFH126" s="5"/>
      <c r="KFI126" s="5"/>
      <c r="KFJ126" s="5"/>
      <c r="KFK126" s="5"/>
      <c r="KFL126" s="5"/>
      <c r="KFM126" s="5"/>
      <c r="KFN126" s="5"/>
      <c r="KFO126" s="5"/>
      <c r="KFP126" s="5"/>
      <c r="KFQ126" s="5"/>
      <c r="KFR126" s="5"/>
      <c r="KFS126" s="5"/>
      <c r="KFT126" s="5"/>
      <c r="KFU126" s="5"/>
      <c r="KFV126" s="5"/>
      <c r="KFW126" s="5"/>
      <c r="KFX126" s="5"/>
      <c r="KFY126" s="5"/>
      <c r="KFZ126" s="5"/>
      <c r="KGA126" s="5"/>
      <c r="KGB126" s="5"/>
      <c r="KGC126" s="5"/>
      <c r="KGD126" s="5"/>
      <c r="KGE126" s="5"/>
      <c r="KGF126" s="5"/>
      <c r="KGG126" s="5"/>
      <c r="KGH126" s="5"/>
      <c r="KGI126" s="5"/>
      <c r="KGJ126" s="5"/>
      <c r="KGK126" s="5"/>
      <c r="KGL126" s="5"/>
      <c r="KGM126" s="5"/>
      <c r="KGN126" s="5"/>
      <c r="KGO126" s="5"/>
      <c r="KGP126" s="5"/>
      <c r="KGQ126" s="5"/>
      <c r="KGR126" s="5"/>
      <c r="KGS126" s="5"/>
      <c r="KGT126" s="5"/>
      <c r="KGU126" s="5"/>
      <c r="KGV126" s="5"/>
      <c r="KGW126" s="5"/>
      <c r="KGX126" s="5"/>
      <c r="KGY126" s="5"/>
      <c r="KGZ126" s="5"/>
      <c r="KHA126" s="5"/>
      <c r="KHB126" s="5"/>
      <c r="KHC126" s="5"/>
      <c r="KHD126" s="5"/>
      <c r="KHE126" s="5"/>
      <c r="KHF126" s="5"/>
      <c r="KHG126" s="5"/>
      <c r="KHH126" s="5"/>
      <c r="KHI126" s="5"/>
      <c r="KHJ126" s="5"/>
      <c r="KHK126" s="5"/>
      <c r="KHL126" s="5"/>
      <c r="KHM126" s="5"/>
      <c r="KHN126" s="5"/>
      <c r="KHO126" s="5"/>
      <c r="KHP126" s="5"/>
      <c r="KHQ126" s="5"/>
      <c r="KHR126" s="5"/>
      <c r="KHS126" s="5"/>
      <c r="KHT126" s="5"/>
      <c r="KHU126" s="5"/>
      <c r="KHV126" s="5"/>
      <c r="KHW126" s="5"/>
      <c r="KHX126" s="5"/>
      <c r="KHY126" s="5"/>
      <c r="KHZ126" s="5"/>
      <c r="KIA126" s="5"/>
      <c r="KIB126" s="5"/>
      <c r="KIC126" s="5"/>
      <c r="KID126" s="5"/>
      <c r="KIE126" s="5"/>
      <c r="KIF126" s="5"/>
      <c r="KIG126" s="5"/>
      <c r="KIH126" s="5"/>
      <c r="KII126" s="5"/>
      <c r="KIJ126" s="5"/>
      <c r="KIK126" s="5"/>
      <c r="KIL126" s="5"/>
      <c r="KIM126" s="5"/>
      <c r="KIN126" s="5"/>
      <c r="KIO126" s="5"/>
      <c r="KIP126" s="5"/>
      <c r="KIQ126" s="5"/>
      <c r="KIR126" s="5"/>
      <c r="KIS126" s="5"/>
      <c r="KIT126" s="5"/>
      <c r="KIU126" s="5"/>
      <c r="KIV126" s="5"/>
      <c r="KIW126" s="5"/>
      <c r="KIX126" s="5"/>
      <c r="KIY126" s="5"/>
      <c r="KIZ126" s="5"/>
      <c r="KJA126" s="5"/>
      <c r="KJB126" s="5"/>
      <c r="KJC126" s="5"/>
      <c r="KJD126" s="5"/>
      <c r="KJE126" s="5"/>
      <c r="KJF126" s="5"/>
      <c r="KJG126" s="5"/>
      <c r="KJH126" s="5"/>
      <c r="KJI126" s="5"/>
      <c r="KJJ126" s="5"/>
      <c r="KJK126" s="5"/>
      <c r="KJL126" s="5"/>
      <c r="KJM126" s="5"/>
      <c r="KJN126" s="5"/>
      <c r="KJO126" s="5"/>
      <c r="KJP126" s="5"/>
      <c r="KJQ126" s="5"/>
      <c r="KJR126" s="5"/>
      <c r="KJS126" s="5"/>
      <c r="KJT126" s="5"/>
      <c r="KJU126" s="5"/>
      <c r="KJV126" s="5"/>
      <c r="KJW126" s="5"/>
      <c r="KJX126" s="5"/>
      <c r="KJY126" s="5"/>
      <c r="KJZ126" s="5"/>
      <c r="KKA126" s="5"/>
      <c r="KKB126" s="5"/>
      <c r="KKC126" s="5"/>
      <c r="KKD126" s="5"/>
      <c r="KKE126" s="5"/>
      <c r="KKF126" s="5"/>
      <c r="KKG126" s="5"/>
      <c r="KKH126" s="5"/>
      <c r="KKI126" s="5"/>
      <c r="KKJ126" s="5"/>
      <c r="KKK126" s="5"/>
      <c r="KKL126" s="5"/>
      <c r="KKM126" s="5"/>
      <c r="KKN126" s="5"/>
      <c r="KKO126" s="5"/>
      <c r="KKP126" s="5"/>
      <c r="KKQ126" s="5"/>
      <c r="KKR126" s="5"/>
      <c r="KKS126" s="5"/>
      <c r="KKT126" s="5"/>
      <c r="KKU126" s="5"/>
      <c r="KKV126" s="5"/>
      <c r="KKW126" s="5"/>
      <c r="KKX126" s="5"/>
      <c r="KKY126" s="5"/>
      <c r="KKZ126" s="5"/>
      <c r="KLA126" s="5"/>
      <c r="KLB126" s="5"/>
      <c r="KLC126" s="5"/>
      <c r="KLD126" s="5"/>
      <c r="KLE126" s="5"/>
      <c r="KLF126" s="5"/>
      <c r="KLG126" s="5"/>
      <c r="KLH126" s="5"/>
      <c r="KLI126" s="5"/>
      <c r="KLJ126" s="5"/>
      <c r="KLK126" s="5"/>
      <c r="KLL126" s="5"/>
      <c r="KLM126" s="5"/>
      <c r="KLN126" s="5"/>
      <c r="KLO126" s="5"/>
      <c r="KLP126" s="5"/>
      <c r="KLQ126" s="5"/>
      <c r="KLR126" s="5"/>
      <c r="KLS126" s="5"/>
      <c r="KLT126" s="5"/>
      <c r="KLU126" s="5"/>
      <c r="KLV126" s="5"/>
      <c r="KLW126" s="5"/>
      <c r="KLX126" s="5"/>
      <c r="KLY126" s="5"/>
      <c r="KLZ126" s="5"/>
      <c r="KMA126" s="5"/>
      <c r="KMB126" s="5"/>
      <c r="KMC126" s="5"/>
      <c r="KMD126" s="5"/>
      <c r="KME126" s="5"/>
      <c r="KMF126" s="5"/>
      <c r="KMG126" s="5"/>
      <c r="KMH126" s="5"/>
      <c r="KMI126" s="5"/>
      <c r="KMJ126" s="5"/>
      <c r="KMK126" s="5"/>
      <c r="KML126" s="5"/>
      <c r="KMM126" s="5"/>
      <c r="KMN126" s="5"/>
      <c r="KMO126" s="5"/>
      <c r="KMP126" s="5"/>
      <c r="KMQ126" s="5"/>
      <c r="KMR126" s="5"/>
      <c r="KMS126" s="5"/>
      <c r="KMT126" s="5"/>
      <c r="KMU126" s="5"/>
      <c r="KMV126" s="5"/>
      <c r="KMW126" s="5"/>
      <c r="KMX126" s="5"/>
      <c r="KMY126" s="5"/>
      <c r="KMZ126" s="5"/>
      <c r="KNA126" s="5"/>
      <c r="KNB126" s="5"/>
      <c r="KNC126" s="5"/>
      <c r="KND126" s="5"/>
      <c r="KNE126" s="5"/>
      <c r="KNF126" s="5"/>
      <c r="KNG126" s="5"/>
      <c r="KNH126" s="5"/>
      <c r="KNI126" s="5"/>
      <c r="KNJ126" s="5"/>
      <c r="KNK126" s="5"/>
      <c r="KNL126" s="5"/>
      <c r="KNM126" s="5"/>
      <c r="KNN126" s="5"/>
      <c r="KNO126" s="5"/>
      <c r="KNP126" s="5"/>
      <c r="KNQ126" s="5"/>
      <c r="KNR126" s="5"/>
      <c r="KNS126" s="5"/>
      <c r="KNT126" s="5"/>
      <c r="KNU126" s="5"/>
      <c r="KNV126" s="5"/>
      <c r="KNW126" s="5"/>
      <c r="KNX126" s="5"/>
      <c r="KNY126" s="5"/>
      <c r="KNZ126" s="5"/>
      <c r="KOA126" s="5"/>
      <c r="KOB126" s="5"/>
      <c r="KOC126" s="5"/>
      <c r="KOD126" s="5"/>
      <c r="KOE126" s="5"/>
      <c r="KOF126" s="5"/>
      <c r="KOG126" s="5"/>
      <c r="KOH126" s="5"/>
      <c r="KOI126" s="5"/>
      <c r="KOJ126" s="5"/>
      <c r="KOK126" s="5"/>
      <c r="KOL126" s="5"/>
      <c r="KOM126" s="5"/>
      <c r="KON126" s="5"/>
      <c r="KOO126" s="5"/>
      <c r="KOP126" s="5"/>
      <c r="KOQ126" s="5"/>
      <c r="KOR126" s="5"/>
      <c r="KOS126" s="5"/>
      <c r="KOT126" s="5"/>
      <c r="KOU126" s="5"/>
      <c r="KOV126" s="5"/>
      <c r="KOW126" s="5"/>
      <c r="KOX126" s="5"/>
      <c r="KOY126" s="5"/>
      <c r="KOZ126" s="5"/>
      <c r="KPA126" s="5"/>
      <c r="KPB126" s="5"/>
      <c r="KPC126" s="5"/>
      <c r="KPD126" s="5"/>
      <c r="KPE126" s="5"/>
      <c r="KPF126" s="5"/>
      <c r="KPG126" s="5"/>
      <c r="KPH126" s="5"/>
      <c r="KPI126" s="5"/>
      <c r="KPJ126" s="5"/>
      <c r="KPK126" s="5"/>
      <c r="KPL126" s="5"/>
      <c r="KPM126" s="5"/>
      <c r="KPN126" s="5"/>
      <c r="KPO126" s="5"/>
      <c r="KPP126" s="5"/>
      <c r="KPQ126" s="5"/>
      <c r="KPR126" s="5"/>
      <c r="KPS126" s="5"/>
      <c r="KPT126" s="5"/>
      <c r="KPU126" s="5"/>
      <c r="KPV126" s="5"/>
      <c r="KPW126" s="5"/>
      <c r="KPX126" s="5"/>
      <c r="KPY126" s="5"/>
      <c r="KPZ126" s="5"/>
      <c r="KQA126" s="5"/>
      <c r="KQB126" s="5"/>
      <c r="KQC126" s="5"/>
      <c r="KQD126" s="5"/>
      <c r="KQE126" s="5"/>
      <c r="KQF126" s="5"/>
      <c r="KQG126" s="5"/>
      <c r="KQH126" s="5"/>
      <c r="KQI126" s="5"/>
      <c r="KQJ126" s="5"/>
      <c r="KQK126" s="5"/>
      <c r="KQL126" s="5"/>
      <c r="KQM126" s="5"/>
      <c r="KQN126" s="5"/>
      <c r="KQO126" s="5"/>
      <c r="KQP126" s="5"/>
      <c r="KQQ126" s="5"/>
      <c r="KQR126" s="5"/>
      <c r="KQS126" s="5"/>
      <c r="KQT126" s="5"/>
      <c r="KQU126" s="5"/>
      <c r="KQV126" s="5"/>
      <c r="KQW126" s="5"/>
      <c r="KQX126" s="5"/>
      <c r="KQY126" s="5"/>
      <c r="KQZ126" s="5"/>
      <c r="KRA126" s="5"/>
      <c r="KRB126" s="5"/>
      <c r="KRC126" s="5"/>
      <c r="KRD126" s="5"/>
      <c r="KRE126" s="5"/>
      <c r="KRF126" s="5"/>
      <c r="KRG126" s="5"/>
      <c r="KRH126" s="5"/>
      <c r="KRI126" s="5"/>
      <c r="KRJ126" s="5"/>
      <c r="KRK126" s="5"/>
      <c r="KRL126" s="5"/>
      <c r="KRM126" s="5"/>
      <c r="KRN126" s="5"/>
      <c r="KRO126" s="5"/>
      <c r="KRP126" s="5"/>
      <c r="KRQ126" s="5"/>
      <c r="KRR126" s="5"/>
      <c r="KRS126" s="5"/>
      <c r="KRT126" s="5"/>
      <c r="KRU126" s="5"/>
      <c r="KRV126" s="5"/>
      <c r="KRW126" s="5"/>
      <c r="KRX126" s="5"/>
      <c r="KRY126" s="5"/>
      <c r="KRZ126" s="5"/>
      <c r="KSA126" s="5"/>
      <c r="KSB126" s="5"/>
      <c r="KSC126" s="5"/>
      <c r="KSD126" s="5"/>
      <c r="KSE126" s="5"/>
      <c r="KSF126" s="5"/>
      <c r="KSG126" s="5"/>
      <c r="KSH126" s="5"/>
      <c r="KSI126" s="5"/>
      <c r="KSJ126" s="5"/>
      <c r="KSK126" s="5"/>
      <c r="KSL126" s="5"/>
      <c r="KSM126" s="5"/>
      <c r="KSN126" s="5"/>
      <c r="KSO126" s="5"/>
      <c r="KSP126" s="5"/>
      <c r="KSQ126" s="5"/>
      <c r="KSR126" s="5"/>
      <c r="KSS126" s="5"/>
      <c r="KST126" s="5"/>
      <c r="KSU126" s="5"/>
      <c r="KSV126" s="5"/>
      <c r="KSW126" s="5"/>
      <c r="KSX126" s="5"/>
      <c r="KSY126" s="5"/>
      <c r="KSZ126" s="5"/>
      <c r="KTA126" s="5"/>
      <c r="KTB126" s="5"/>
      <c r="KTC126" s="5"/>
      <c r="KTD126" s="5"/>
      <c r="KTE126" s="5"/>
      <c r="KTF126" s="5"/>
      <c r="KTG126" s="5"/>
      <c r="KTH126" s="5"/>
      <c r="KTI126" s="5"/>
      <c r="KTJ126" s="5"/>
      <c r="KTK126" s="5"/>
      <c r="KTL126" s="5"/>
      <c r="KTM126" s="5"/>
      <c r="KTN126" s="5"/>
      <c r="KTO126" s="5"/>
      <c r="KTP126" s="5"/>
      <c r="KTQ126" s="5"/>
      <c r="KTR126" s="5"/>
      <c r="KTS126" s="5"/>
      <c r="KTT126" s="5"/>
      <c r="KTU126" s="5"/>
      <c r="KTV126" s="5"/>
      <c r="KTW126" s="5"/>
      <c r="KTX126" s="5"/>
      <c r="KTY126" s="5"/>
      <c r="KTZ126" s="5"/>
      <c r="KUA126" s="5"/>
      <c r="KUB126" s="5"/>
      <c r="KUC126" s="5"/>
      <c r="KUD126" s="5"/>
      <c r="KUE126" s="5"/>
      <c r="KUF126" s="5"/>
      <c r="KUG126" s="5"/>
      <c r="KUH126" s="5"/>
      <c r="KUI126" s="5"/>
      <c r="KUJ126" s="5"/>
      <c r="KUK126" s="5"/>
      <c r="KUL126" s="5"/>
      <c r="KUM126" s="5"/>
      <c r="KUN126" s="5"/>
      <c r="KUO126" s="5"/>
      <c r="KUP126" s="5"/>
      <c r="KUQ126" s="5"/>
      <c r="KUR126" s="5"/>
      <c r="KUS126" s="5"/>
      <c r="KUT126" s="5"/>
      <c r="KUU126" s="5"/>
      <c r="KUV126" s="5"/>
      <c r="KUW126" s="5"/>
      <c r="KUX126" s="5"/>
      <c r="KUY126" s="5"/>
      <c r="KUZ126" s="5"/>
      <c r="KVA126" s="5"/>
      <c r="KVB126" s="5"/>
      <c r="KVC126" s="5"/>
      <c r="KVD126" s="5"/>
      <c r="KVE126" s="5"/>
      <c r="KVF126" s="5"/>
      <c r="KVG126" s="5"/>
      <c r="KVH126" s="5"/>
      <c r="KVI126" s="5"/>
      <c r="KVJ126" s="5"/>
      <c r="KVK126" s="5"/>
      <c r="KVL126" s="5"/>
      <c r="KVM126" s="5"/>
      <c r="KVN126" s="5"/>
      <c r="KVO126" s="5"/>
      <c r="KVP126" s="5"/>
      <c r="KVQ126" s="5"/>
      <c r="KVR126" s="5"/>
      <c r="KVS126" s="5"/>
      <c r="KVT126" s="5"/>
      <c r="KVU126" s="5"/>
      <c r="KVV126" s="5"/>
      <c r="KVW126" s="5"/>
      <c r="KVX126" s="5"/>
      <c r="KVY126" s="5"/>
      <c r="KVZ126" s="5"/>
      <c r="KWA126" s="5"/>
      <c r="KWB126" s="5"/>
      <c r="KWC126" s="5"/>
      <c r="KWD126" s="5"/>
      <c r="KWE126" s="5"/>
      <c r="KWF126" s="5"/>
      <c r="KWG126" s="5"/>
      <c r="KWH126" s="5"/>
      <c r="KWI126" s="5"/>
      <c r="KWJ126" s="5"/>
      <c r="KWK126" s="5"/>
      <c r="KWL126" s="5"/>
      <c r="KWM126" s="5"/>
      <c r="KWN126" s="5"/>
      <c r="KWO126" s="5"/>
      <c r="KWP126" s="5"/>
      <c r="KWQ126" s="5"/>
      <c r="KWR126" s="5"/>
      <c r="KWS126" s="5"/>
      <c r="KWT126" s="5"/>
      <c r="KWU126" s="5"/>
      <c r="KWV126" s="5"/>
      <c r="KWW126" s="5"/>
      <c r="KWX126" s="5"/>
      <c r="KWY126" s="5"/>
      <c r="KWZ126" s="5"/>
      <c r="KXA126" s="5"/>
      <c r="KXB126" s="5"/>
      <c r="KXC126" s="5"/>
      <c r="KXD126" s="5"/>
      <c r="KXE126" s="5"/>
      <c r="KXF126" s="5"/>
      <c r="KXG126" s="5"/>
      <c r="KXH126" s="5"/>
      <c r="KXI126" s="5"/>
      <c r="KXJ126" s="5"/>
      <c r="KXK126" s="5"/>
      <c r="KXL126" s="5"/>
      <c r="KXM126" s="5"/>
      <c r="KXN126" s="5"/>
      <c r="KXO126" s="5"/>
      <c r="KXP126" s="5"/>
      <c r="KXQ126" s="5"/>
      <c r="KXR126" s="5"/>
      <c r="KXS126" s="5"/>
      <c r="KXT126" s="5"/>
      <c r="KXU126" s="5"/>
      <c r="KXV126" s="5"/>
      <c r="KXW126" s="5"/>
      <c r="KXX126" s="5"/>
      <c r="KXY126" s="5"/>
      <c r="KXZ126" s="5"/>
      <c r="KYA126" s="5"/>
      <c r="KYB126" s="5"/>
      <c r="KYC126" s="5"/>
      <c r="KYD126" s="5"/>
      <c r="KYE126" s="5"/>
      <c r="KYF126" s="5"/>
      <c r="KYG126" s="5"/>
      <c r="KYH126" s="5"/>
      <c r="KYI126" s="5"/>
      <c r="KYJ126" s="5"/>
      <c r="KYK126" s="5"/>
      <c r="KYL126" s="5"/>
      <c r="KYM126" s="5"/>
      <c r="KYN126" s="5"/>
      <c r="KYO126" s="5"/>
      <c r="KYP126" s="5"/>
      <c r="KYQ126" s="5"/>
      <c r="KYR126" s="5"/>
      <c r="KYS126" s="5"/>
      <c r="KYT126" s="5"/>
      <c r="KYU126" s="5"/>
      <c r="KYV126" s="5"/>
      <c r="KYW126" s="5"/>
      <c r="KYX126" s="5"/>
      <c r="KYY126" s="5"/>
      <c r="KYZ126" s="5"/>
      <c r="KZA126" s="5"/>
      <c r="KZB126" s="5"/>
      <c r="KZC126" s="5"/>
      <c r="KZD126" s="5"/>
      <c r="KZE126" s="5"/>
      <c r="KZF126" s="5"/>
      <c r="KZG126" s="5"/>
      <c r="KZH126" s="5"/>
      <c r="KZI126" s="5"/>
      <c r="KZJ126" s="5"/>
      <c r="KZK126" s="5"/>
      <c r="KZL126" s="5"/>
      <c r="KZM126" s="5"/>
      <c r="KZN126" s="5"/>
      <c r="KZO126" s="5"/>
      <c r="KZP126" s="5"/>
      <c r="KZQ126" s="5"/>
      <c r="KZR126" s="5"/>
      <c r="KZS126" s="5"/>
      <c r="KZT126" s="5"/>
      <c r="KZU126" s="5"/>
      <c r="KZV126" s="5"/>
      <c r="KZW126" s="5"/>
      <c r="KZX126" s="5"/>
      <c r="KZY126" s="5"/>
      <c r="KZZ126" s="5"/>
      <c r="LAA126" s="5"/>
      <c r="LAB126" s="5"/>
      <c r="LAC126" s="5"/>
      <c r="LAD126" s="5"/>
      <c r="LAE126" s="5"/>
      <c r="LAF126" s="5"/>
      <c r="LAG126" s="5"/>
      <c r="LAH126" s="5"/>
      <c r="LAI126" s="5"/>
      <c r="LAJ126" s="5"/>
      <c r="LAK126" s="5"/>
      <c r="LAL126" s="5"/>
      <c r="LAM126" s="5"/>
      <c r="LAN126" s="5"/>
      <c r="LAO126" s="5"/>
      <c r="LAP126" s="5"/>
      <c r="LAQ126" s="5"/>
      <c r="LAR126" s="5"/>
      <c r="LAS126" s="5"/>
      <c r="LAT126" s="5"/>
      <c r="LAU126" s="5"/>
      <c r="LAV126" s="5"/>
      <c r="LAW126" s="5"/>
      <c r="LAX126" s="5"/>
      <c r="LAY126" s="5"/>
      <c r="LAZ126" s="5"/>
      <c r="LBA126" s="5"/>
      <c r="LBB126" s="5"/>
      <c r="LBC126" s="5"/>
      <c r="LBD126" s="5"/>
      <c r="LBE126" s="5"/>
      <c r="LBF126" s="5"/>
      <c r="LBG126" s="5"/>
      <c r="LBH126" s="5"/>
      <c r="LBI126" s="5"/>
      <c r="LBJ126" s="5"/>
      <c r="LBK126" s="5"/>
      <c r="LBL126" s="5"/>
      <c r="LBM126" s="5"/>
      <c r="LBN126" s="5"/>
      <c r="LBO126" s="5"/>
      <c r="LBP126" s="5"/>
      <c r="LBQ126" s="5"/>
      <c r="LBR126" s="5"/>
      <c r="LBS126" s="5"/>
      <c r="LBT126" s="5"/>
      <c r="LBU126" s="5"/>
      <c r="LBV126" s="5"/>
      <c r="LBW126" s="5"/>
      <c r="LBX126" s="5"/>
      <c r="LBY126" s="5"/>
      <c r="LBZ126" s="5"/>
      <c r="LCA126" s="5"/>
      <c r="LCB126" s="5"/>
      <c r="LCC126" s="5"/>
      <c r="LCD126" s="5"/>
      <c r="LCE126" s="5"/>
      <c r="LCF126" s="5"/>
      <c r="LCG126" s="5"/>
      <c r="LCH126" s="5"/>
      <c r="LCI126" s="5"/>
      <c r="LCJ126" s="5"/>
      <c r="LCK126" s="5"/>
      <c r="LCL126" s="5"/>
      <c r="LCM126" s="5"/>
      <c r="LCN126" s="5"/>
      <c r="LCO126" s="5"/>
      <c r="LCP126" s="5"/>
      <c r="LCQ126" s="5"/>
      <c r="LCR126" s="5"/>
      <c r="LCS126" s="5"/>
      <c r="LCT126" s="5"/>
      <c r="LCU126" s="5"/>
      <c r="LCV126" s="5"/>
      <c r="LCW126" s="5"/>
      <c r="LCX126" s="5"/>
      <c r="LCY126" s="5"/>
      <c r="LCZ126" s="5"/>
      <c r="LDA126" s="5"/>
      <c r="LDB126" s="5"/>
      <c r="LDC126" s="5"/>
      <c r="LDD126" s="5"/>
      <c r="LDE126" s="5"/>
      <c r="LDF126" s="5"/>
      <c r="LDG126" s="5"/>
      <c r="LDH126" s="5"/>
      <c r="LDI126" s="5"/>
      <c r="LDJ126" s="5"/>
      <c r="LDK126" s="5"/>
      <c r="LDL126" s="5"/>
      <c r="LDM126" s="5"/>
      <c r="LDN126" s="5"/>
      <c r="LDO126" s="5"/>
      <c r="LDP126" s="5"/>
      <c r="LDQ126" s="5"/>
      <c r="LDR126" s="5"/>
      <c r="LDS126" s="5"/>
      <c r="LDT126" s="5"/>
      <c r="LDU126" s="5"/>
      <c r="LDV126" s="5"/>
      <c r="LDW126" s="5"/>
      <c r="LDX126" s="5"/>
      <c r="LDY126" s="5"/>
      <c r="LDZ126" s="5"/>
      <c r="LEA126" s="5"/>
      <c r="LEB126" s="5"/>
      <c r="LEC126" s="5"/>
      <c r="LED126" s="5"/>
      <c r="LEE126" s="5"/>
      <c r="LEF126" s="5"/>
      <c r="LEG126" s="5"/>
      <c r="LEH126" s="5"/>
      <c r="LEI126" s="5"/>
      <c r="LEJ126" s="5"/>
      <c r="LEK126" s="5"/>
      <c r="LEL126" s="5"/>
      <c r="LEM126" s="5"/>
      <c r="LEN126" s="5"/>
      <c r="LEO126" s="5"/>
      <c r="LEP126" s="5"/>
      <c r="LEQ126" s="5"/>
      <c r="LER126" s="5"/>
      <c r="LES126" s="5"/>
      <c r="LET126" s="5"/>
      <c r="LEU126" s="5"/>
      <c r="LEV126" s="5"/>
      <c r="LEW126" s="5"/>
      <c r="LEX126" s="5"/>
      <c r="LEY126" s="5"/>
      <c r="LEZ126" s="5"/>
      <c r="LFA126" s="5"/>
      <c r="LFB126" s="5"/>
      <c r="LFC126" s="5"/>
      <c r="LFD126" s="5"/>
      <c r="LFE126" s="5"/>
      <c r="LFF126" s="5"/>
      <c r="LFG126" s="5"/>
      <c r="LFH126" s="5"/>
      <c r="LFI126" s="5"/>
      <c r="LFJ126" s="5"/>
      <c r="LFK126" s="5"/>
      <c r="LFL126" s="5"/>
      <c r="LFM126" s="5"/>
      <c r="LFN126" s="5"/>
      <c r="LFO126" s="5"/>
      <c r="LFP126" s="5"/>
      <c r="LFQ126" s="5"/>
      <c r="LFR126" s="5"/>
      <c r="LFS126" s="5"/>
      <c r="LFT126" s="5"/>
      <c r="LFU126" s="5"/>
      <c r="LFV126" s="5"/>
      <c r="LFW126" s="5"/>
      <c r="LFX126" s="5"/>
      <c r="LFY126" s="5"/>
      <c r="LFZ126" s="5"/>
      <c r="LGA126" s="5"/>
      <c r="LGB126" s="5"/>
      <c r="LGC126" s="5"/>
      <c r="LGD126" s="5"/>
      <c r="LGE126" s="5"/>
      <c r="LGF126" s="5"/>
      <c r="LGG126" s="5"/>
      <c r="LGH126" s="5"/>
      <c r="LGI126" s="5"/>
      <c r="LGJ126" s="5"/>
      <c r="LGK126" s="5"/>
      <c r="LGL126" s="5"/>
      <c r="LGM126" s="5"/>
      <c r="LGN126" s="5"/>
      <c r="LGO126" s="5"/>
      <c r="LGP126" s="5"/>
      <c r="LGQ126" s="5"/>
      <c r="LGR126" s="5"/>
      <c r="LGS126" s="5"/>
      <c r="LGT126" s="5"/>
      <c r="LGU126" s="5"/>
      <c r="LGV126" s="5"/>
      <c r="LGW126" s="5"/>
      <c r="LGX126" s="5"/>
      <c r="LGY126" s="5"/>
      <c r="LGZ126" s="5"/>
      <c r="LHA126" s="5"/>
      <c r="LHB126" s="5"/>
      <c r="LHC126" s="5"/>
      <c r="LHD126" s="5"/>
      <c r="LHE126" s="5"/>
      <c r="LHF126" s="5"/>
      <c r="LHG126" s="5"/>
      <c r="LHH126" s="5"/>
      <c r="LHI126" s="5"/>
      <c r="LHJ126" s="5"/>
      <c r="LHK126" s="5"/>
      <c r="LHL126" s="5"/>
      <c r="LHM126" s="5"/>
      <c r="LHN126" s="5"/>
      <c r="LHO126" s="5"/>
      <c r="LHP126" s="5"/>
      <c r="LHQ126" s="5"/>
      <c r="LHR126" s="5"/>
      <c r="LHS126" s="5"/>
      <c r="LHT126" s="5"/>
      <c r="LHU126" s="5"/>
      <c r="LHV126" s="5"/>
      <c r="LHW126" s="5"/>
      <c r="LHX126" s="5"/>
      <c r="LHY126" s="5"/>
      <c r="LHZ126" s="5"/>
      <c r="LIA126" s="5"/>
      <c r="LIB126" s="5"/>
      <c r="LIC126" s="5"/>
      <c r="LID126" s="5"/>
      <c r="LIE126" s="5"/>
      <c r="LIF126" s="5"/>
      <c r="LIG126" s="5"/>
      <c r="LIH126" s="5"/>
      <c r="LII126" s="5"/>
      <c r="LIJ126" s="5"/>
      <c r="LIK126" s="5"/>
      <c r="LIL126" s="5"/>
      <c r="LIM126" s="5"/>
      <c r="LIN126" s="5"/>
      <c r="LIO126" s="5"/>
      <c r="LIP126" s="5"/>
      <c r="LIQ126" s="5"/>
      <c r="LIR126" s="5"/>
      <c r="LIS126" s="5"/>
      <c r="LIT126" s="5"/>
      <c r="LIU126" s="5"/>
      <c r="LIV126" s="5"/>
      <c r="LIW126" s="5"/>
      <c r="LIX126" s="5"/>
      <c r="LIY126" s="5"/>
      <c r="LIZ126" s="5"/>
      <c r="LJA126" s="5"/>
      <c r="LJB126" s="5"/>
      <c r="LJC126" s="5"/>
      <c r="LJD126" s="5"/>
      <c r="LJE126" s="5"/>
      <c r="LJF126" s="5"/>
      <c r="LJG126" s="5"/>
      <c r="LJH126" s="5"/>
      <c r="LJI126" s="5"/>
      <c r="LJJ126" s="5"/>
      <c r="LJK126" s="5"/>
      <c r="LJL126" s="5"/>
      <c r="LJM126" s="5"/>
      <c r="LJN126" s="5"/>
      <c r="LJO126" s="5"/>
      <c r="LJP126" s="5"/>
      <c r="LJQ126" s="5"/>
      <c r="LJR126" s="5"/>
      <c r="LJS126" s="5"/>
      <c r="LJT126" s="5"/>
      <c r="LJU126" s="5"/>
      <c r="LJV126" s="5"/>
      <c r="LJW126" s="5"/>
      <c r="LJX126" s="5"/>
      <c r="LJY126" s="5"/>
      <c r="LJZ126" s="5"/>
      <c r="LKA126" s="5"/>
      <c r="LKB126" s="5"/>
      <c r="LKC126" s="5"/>
      <c r="LKD126" s="5"/>
      <c r="LKE126" s="5"/>
      <c r="LKF126" s="5"/>
      <c r="LKG126" s="5"/>
      <c r="LKH126" s="5"/>
      <c r="LKI126" s="5"/>
      <c r="LKJ126" s="5"/>
      <c r="LKK126" s="5"/>
      <c r="LKL126" s="5"/>
      <c r="LKM126" s="5"/>
      <c r="LKN126" s="5"/>
      <c r="LKO126" s="5"/>
      <c r="LKP126" s="5"/>
      <c r="LKQ126" s="5"/>
      <c r="LKR126" s="5"/>
      <c r="LKS126" s="5"/>
      <c r="LKT126" s="5"/>
      <c r="LKU126" s="5"/>
      <c r="LKV126" s="5"/>
      <c r="LKW126" s="5"/>
      <c r="LKX126" s="5"/>
      <c r="LKY126" s="5"/>
      <c r="LKZ126" s="5"/>
      <c r="LLA126" s="5"/>
      <c r="LLB126" s="5"/>
      <c r="LLC126" s="5"/>
      <c r="LLD126" s="5"/>
      <c r="LLE126" s="5"/>
      <c r="LLF126" s="5"/>
      <c r="LLG126" s="5"/>
      <c r="LLH126" s="5"/>
      <c r="LLI126" s="5"/>
      <c r="LLJ126" s="5"/>
      <c r="LLK126" s="5"/>
      <c r="LLL126" s="5"/>
      <c r="LLM126" s="5"/>
      <c r="LLN126" s="5"/>
      <c r="LLO126" s="5"/>
      <c r="LLP126" s="5"/>
      <c r="LLQ126" s="5"/>
      <c r="LLR126" s="5"/>
      <c r="LLS126" s="5"/>
      <c r="LLT126" s="5"/>
      <c r="LLU126" s="5"/>
      <c r="LLV126" s="5"/>
      <c r="LLW126" s="5"/>
      <c r="LLX126" s="5"/>
      <c r="LLY126" s="5"/>
      <c r="LLZ126" s="5"/>
      <c r="LMA126" s="5"/>
      <c r="LMB126" s="5"/>
      <c r="LMC126" s="5"/>
      <c r="LMD126" s="5"/>
      <c r="LME126" s="5"/>
      <c r="LMF126" s="5"/>
      <c r="LMG126" s="5"/>
      <c r="LMH126" s="5"/>
      <c r="LMI126" s="5"/>
      <c r="LMJ126" s="5"/>
      <c r="LMK126" s="5"/>
      <c r="LML126" s="5"/>
      <c r="LMM126" s="5"/>
      <c r="LMN126" s="5"/>
      <c r="LMO126" s="5"/>
      <c r="LMP126" s="5"/>
      <c r="LMQ126" s="5"/>
      <c r="LMR126" s="5"/>
      <c r="LMS126" s="5"/>
      <c r="LMT126" s="5"/>
      <c r="LMU126" s="5"/>
      <c r="LMV126" s="5"/>
      <c r="LMW126" s="5"/>
      <c r="LMX126" s="5"/>
      <c r="LMY126" s="5"/>
      <c r="LMZ126" s="5"/>
      <c r="LNA126" s="5"/>
      <c r="LNB126" s="5"/>
      <c r="LNC126" s="5"/>
      <c r="LND126" s="5"/>
      <c r="LNE126" s="5"/>
      <c r="LNF126" s="5"/>
      <c r="LNG126" s="5"/>
      <c r="LNH126" s="5"/>
      <c r="LNI126" s="5"/>
      <c r="LNJ126" s="5"/>
      <c r="LNK126" s="5"/>
      <c r="LNL126" s="5"/>
      <c r="LNM126" s="5"/>
      <c r="LNN126" s="5"/>
      <c r="LNO126" s="5"/>
      <c r="LNP126" s="5"/>
      <c r="LNQ126" s="5"/>
      <c r="LNR126" s="5"/>
      <c r="LNS126" s="5"/>
      <c r="LNT126" s="5"/>
      <c r="LNU126" s="5"/>
      <c r="LNV126" s="5"/>
      <c r="LNW126" s="5"/>
      <c r="LNX126" s="5"/>
      <c r="LNY126" s="5"/>
      <c r="LNZ126" s="5"/>
      <c r="LOA126" s="5"/>
      <c r="LOB126" s="5"/>
      <c r="LOC126" s="5"/>
      <c r="LOD126" s="5"/>
      <c r="LOE126" s="5"/>
      <c r="LOF126" s="5"/>
      <c r="LOG126" s="5"/>
      <c r="LOH126" s="5"/>
      <c r="LOI126" s="5"/>
      <c r="LOJ126" s="5"/>
      <c r="LOK126" s="5"/>
      <c r="LOL126" s="5"/>
      <c r="LOM126" s="5"/>
      <c r="LON126" s="5"/>
      <c r="LOO126" s="5"/>
      <c r="LOP126" s="5"/>
      <c r="LOQ126" s="5"/>
      <c r="LOR126" s="5"/>
      <c r="LOS126" s="5"/>
      <c r="LOT126" s="5"/>
      <c r="LOU126" s="5"/>
      <c r="LOV126" s="5"/>
      <c r="LOW126" s="5"/>
      <c r="LOX126" s="5"/>
      <c r="LOY126" s="5"/>
      <c r="LOZ126" s="5"/>
      <c r="LPA126" s="5"/>
      <c r="LPB126" s="5"/>
      <c r="LPC126" s="5"/>
      <c r="LPD126" s="5"/>
      <c r="LPE126" s="5"/>
      <c r="LPF126" s="5"/>
      <c r="LPG126" s="5"/>
      <c r="LPH126" s="5"/>
      <c r="LPI126" s="5"/>
      <c r="LPJ126" s="5"/>
      <c r="LPK126" s="5"/>
      <c r="LPL126" s="5"/>
      <c r="LPM126" s="5"/>
      <c r="LPN126" s="5"/>
      <c r="LPO126" s="5"/>
      <c r="LPP126" s="5"/>
      <c r="LPQ126" s="5"/>
      <c r="LPR126" s="5"/>
      <c r="LPS126" s="5"/>
      <c r="LPT126" s="5"/>
      <c r="LPU126" s="5"/>
      <c r="LPV126" s="5"/>
      <c r="LPW126" s="5"/>
      <c r="LPX126" s="5"/>
      <c r="LPY126" s="5"/>
      <c r="LPZ126" s="5"/>
      <c r="LQA126" s="5"/>
      <c r="LQB126" s="5"/>
      <c r="LQC126" s="5"/>
      <c r="LQD126" s="5"/>
      <c r="LQE126" s="5"/>
      <c r="LQF126" s="5"/>
      <c r="LQG126" s="5"/>
      <c r="LQH126" s="5"/>
      <c r="LQI126" s="5"/>
      <c r="LQJ126" s="5"/>
      <c r="LQK126" s="5"/>
      <c r="LQL126" s="5"/>
      <c r="LQM126" s="5"/>
      <c r="LQN126" s="5"/>
      <c r="LQO126" s="5"/>
      <c r="LQP126" s="5"/>
      <c r="LQQ126" s="5"/>
      <c r="LQR126" s="5"/>
      <c r="LQS126" s="5"/>
      <c r="LQT126" s="5"/>
      <c r="LQU126" s="5"/>
      <c r="LQV126" s="5"/>
      <c r="LQW126" s="5"/>
      <c r="LQX126" s="5"/>
      <c r="LQY126" s="5"/>
      <c r="LQZ126" s="5"/>
      <c r="LRA126" s="5"/>
      <c r="LRB126" s="5"/>
      <c r="LRC126" s="5"/>
      <c r="LRD126" s="5"/>
      <c r="LRE126" s="5"/>
      <c r="LRF126" s="5"/>
      <c r="LRG126" s="5"/>
      <c r="LRH126" s="5"/>
      <c r="LRI126" s="5"/>
      <c r="LRJ126" s="5"/>
      <c r="LRK126" s="5"/>
      <c r="LRL126" s="5"/>
      <c r="LRM126" s="5"/>
      <c r="LRN126" s="5"/>
      <c r="LRO126" s="5"/>
      <c r="LRP126" s="5"/>
      <c r="LRQ126" s="5"/>
      <c r="LRR126" s="5"/>
      <c r="LRS126" s="5"/>
      <c r="LRT126" s="5"/>
      <c r="LRU126" s="5"/>
      <c r="LRV126" s="5"/>
      <c r="LRW126" s="5"/>
      <c r="LRX126" s="5"/>
      <c r="LRY126" s="5"/>
      <c r="LRZ126" s="5"/>
      <c r="LSA126" s="5"/>
      <c r="LSB126" s="5"/>
      <c r="LSC126" s="5"/>
      <c r="LSD126" s="5"/>
      <c r="LSE126" s="5"/>
      <c r="LSF126" s="5"/>
      <c r="LSG126" s="5"/>
      <c r="LSH126" s="5"/>
      <c r="LSI126" s="5"/>
      <c r="LSJ126" s="5"/>
      <c r="LSK126" s="5"/>
      <c r="LSL126" s="5"/>
      <c r="LSM126" s="5"/>
      <c r="LSN126" s="5"/>
      <c r="LSO126" s="5"/>
      <c r="LSP126" s="5"/>
      <c r="LSQ126" s="5"/>
      <c r="LSR126" s="5"/>
      <c r="LSS126" s="5"/>
      <c r="LST126" s="5"/>
      <c r="LSU126" s="5"/>
      <c r="LSV126" s="5"/>
      <c r="LSW126" s="5"/>
      <c r="LSX126" s="5"/>
      <c r="LSY126" s="5"/>
      <c r="LSZ126" s="5"/>
      <c r="LTA126" s="5"/>
      <c r="LTB126" s="5"/>
      <c r="LTC126" s="5"/>
      <c r="LTD126" s="5"/>
      <c r="LTE126" s="5"/>
      <c r="LTF126" s="5"/>
      <c r="LTG126" s="5"/>
      <c r="LTH126" s="5"/>
      <c r="LTI126" s="5"/>
      <c r="LTJ126" s="5"/>
      <c r="LTK126" s="5"/>
      <c r="LTL126" s="5"/>
      <c r="LTM126" s="5"/>
      <c r="LTN126" s="5"/>
      <c r="LTO126" s="5"/>
      <c r="LTP126" s="5"/>
      <c r="LTQ126" s="5"/>
      <c r="LTR126" s="5"/>
      <c r="LTS126" s="5"/>
      <c r="LTT126" s="5"/>
      <c r="LTU126" s="5"/>
      <c r="LTV126" s="5"/>
      <c r="LTW126" s="5"/>
      <c r="LTX126" s="5"/>
      <c r="LTY126" s="5"/>
      <c r="LTZ126" s="5"/>
      <c r="LUA126" s="5"/>
      <c r="LUB126" s="5"/>
      <c r="LUC126" s="5"/>
      <c r="LUD126" s="5"/>
      <c r="LUE126" s="5"/>
      <c r="LUF126" s="5"/>
      <c r="LUG126" s="5"/>
      <c r="LUH126" s="5"/>
      <c r="LUI126" s="5"/>
      <c r="LUJ126" s="5"/>
      <c r="LUK126" s="5"/>
      <c r="LUL126" s="5"/>
      <c r="LUM126" s="5"/>
      <c r="LUN126" s="5"/>
      <c r="LUO126" s="5"/>
      <c r="LUP126" s="5"/>
      <c r="LUQ126" s="5"/>
      <c r="LUR126" s="5"/>
      <c r="LUS126" s="5"/>
      <c r="LUT126" s="5"/>
      <c r="LUU126" s="5"/>
      <c r="LUV126" s="5"/>
      <c r="LUW126" s="5"/>
      <c r="LUX126" s="5"/>
      <c r="LUY126" s="5"/>
      <c r="LUZ126" s="5"/>
      <c r="LVA126" s="5"/>
      <c r="LVB126" s="5"/>
      <c r="LVC126" s="5"/>
      <c r="LVD126" s="5"/>
      <c r="LVE126" s="5"/>
      <c r="LVF126" s="5"/>
      <c r="LVG126" s="5"/>
      <c r="LVH126" s="5"/>
      <c r="LVI126" s="5"/>
      <c r="LVJ126" s="5"/>
      <c r="LVK126" s="5"/>
      <c r="LVL126" s="5"/>
      <c r="LVM126" s="5"/>
      <c r="LVN126" s="5"/>
      <c r="LVO126" s="5"/>
      <c r="LVP126" s="5"/>
      <c r="LVQ126" s="5"/>
      <c r="LVR126" s="5"/>
      <c r="LVS126" s="5"/>
      <c r="LVT126" s="5"/>
      <c r="LVU126" s="5"/>
      <c r="LVV126" s="5"/>
      <c r="LVW126" s="5"/>
      <c r="LVX126" s="5"/>
      <c r="LVY126" s="5"/>
      <c r="LVZ126" s="5"/>
      <c r="LWA126" s="5"/>
      <c r="LWB126" s="5"/>
      <c r="LWC126" s="5"/>
      <c r="LWD126" s="5"/>
      <c r="LWE126" s="5"/>
      <c r="LWF126" s="5"/>
      <c r="LWG126" s="5"/>
      <c r="LWH126" s="5"/>
      <c r="LWI126" s="5"/>
      <c r="LWJ126" s="5"/>
      <c r="LWK126" s="5"/>
      <c r="LWL126" s="5"/>
      <c r="LWM126" s="5"/>
      <c r="LWN126" s="5"/>
      <c r="LWO126" s="5"/>
      <c r="LWP126" s="5"/>
      <c r="LWQ126" s="5"/>
      <c r="LWR126" s="5"/>
      <c r="LWS126" s="5"/>
      <c r="LWT126" s="5"/>
      <c r="LWU126" s="5"/>
      <c r="LWV126" s="5"/>
      <c r="LWW126" s="5"/>
      <c r="LWX126" s="5"/>
      <c r="LWY126" s="5"/>
      <c r="LWZ126" s="5"/>
      <c r="LXA126" s="5"/>
      <c r="LXB126" s="5"/>
      <c r="LXC126" s="5"/>
      <c r="LXD126" s="5"/>
      <c r="LXE126" s="5"/>
      <c r="LXF126" s="5"/>
      <c r="LXG126" s="5"/>
      <c r="LXH126" s="5"/>
      <c r="LXI126" s="5"/>
      <c r="LXJ126" s="5"/>
      <c r="LXK126" s="5"/>
      <c r="LXL126" s="5"/>
      <c r="LXM126" s="5"/>
      <c r="LXN126" s="5"/>
      <c r="LXO126" s="5"/>
      <c r="LXP126" s="5"/>
      <c r="LXQ126" s="5"/>
      <c r="LXR126" s="5"/>
      <c r="LXS126" s="5"/>
      <c r="LXT126" s="5"/>
      <c r="LXU126" s="5"/>
      <c r="LXV126" s="5"/>
      <c r="LXW126" s="5"/>
      <c r="LXX126" s="5"/>
      <c r="LXY126" s="5"/>
      <c r="LXZ126" s="5"/>
      <c r="LYA126" s="5"/>
      <c r="LYB126" s="5"/>
      <c r="LYC126" s="5"/>
      <c r="LYD126" s="5"/>
      <c r="LYE126" s="5"/>
      <c r="LYF126" s="5"/>
      <c r="LYG126" s="5"/>
      <c r="LYH126" s="5"/>
      <c r="LYI126" s="5"/>
      <c r="LYJ126" s="5"/>
      <c r="LYK126" s="5"/>
      <c r="LYL126" s="5"/>
      <c r="LYM126" s="5"/>
      <c r="LYN126" s="5"/>
      <c r="LYO126" s="5"/>
      <c r="LYP126" s="5"/>
      <c r="LYQ126" s="5"/>
      <c r="LYR126" s="5"/>
      <c r="LYS126" s="5"/>
      <c r="LYT126" s="5"/>
      <c r="LYU126" s="5"/>
      <c r="LYV126" s="5"/>
      <c r="LYW126" s="5"/>
      <c r="LYX126" s="5"/>
      <c r="LYY126" s="5"/>
      <c r="LYZ126" s="5"/>
      <c r="LZA126" s="5"/>
      <c r="LZB126" s="5"/>
      <c r="LZC126" s="5"/>
      <c r="LZD126" s="5"/>
      <c r="LZE126" s="5"/>
      <c r="LZF126" s="5"/>
      <c r="LZG126" s="5"/>
      <c r="LZH126" s="5"/>
      <c r="LZI126" s="5"/>
      <c r="LZJ126" s="5"/>
      <c r="LZK126" s="5"/>
      <c r="LZL126" s="5"/>
      <c r="LZM126" s="5"/>
      <c r="LZN126" s="5"/>
      <c r="LZO126" s="5"/>
      <c r="LZP126" s="5"/>
      <c r="LZQ126" s="5"/>
      <c r="LZR126" s="5"/>
      <c r="LZS126" s="5"/>
      <c r="LZT126" s="5"/>
      <c r="LZU126" s="5"/>
      <c r="LZV126" s="5"/>
      <c r="LZW126" s="5"/>
      <c r="LZX126" s="5"/>
      <c r="LZY126" s="5"/>
      <c r="LZZ126" s="5"/>
      <c r="MAA126" s="5"/>
      <c r="MAB126" s="5"/>
      <c r="MAC126" s="5"/>
      <c r="MAD126" s="5"/>
      <c r="MAE126" s="5"/>
      <c r="MAF126" s="5"/>
      <c r="MAG126" s="5"/>
      <c r="MAH126" s="5"/>
      <c r="MAI126" s="5"/>
      <c r="MAJ126" s="5"/>
      <c r="MAK126" s="5"/>
      <c r="MAL126" s="5"/>
      <c r="MAM126" s="5"/>
      <c r="MAN126" s="5"/>
      <c r="MAO126" s="5"/>
      <c r="MAP126" s="5"/>
      <c r="MAQ126" s="5"/>
      <c r="MAR126" s="5"/>
      <c r="MAS126" s="5"/>
      <c r="MAT126" s="5"/>
      <c r="MAU126" s="5"/>
      <c r="MAV126" s="5"/>
      <c r="MAW126" s="5"/>
      <c r="MAX126" s="5"/>
      <c r="MAY126" s="5"/>
      <c r="MAZ126" s="5"/>
      <c r="MBA126" s="5"/>
      <c r="MBB126" s="5"/>
      <c r="MBC126" s="5"/>
      <c r="MBD126" s="5"/>
      <c r="MBE126" s="5"/>
      <c r="MBF126" s="5"/>
      <c r="MBG126" s="5"/>
      <c r="MBH126" s="5"/>
      <c r="MBI126" s="5"/>
      <c r="MBJ126" s="5"/>
      <c r="MBK126" s="5"/>
      <c r="MBL126" s="5"/>
      <c r="MBM126" s="5"/>
      <c r="MBN126" s="5"/>
      <c r="MBO126" s="5"/>
      <c r="MBP126" s="5"/>
      <c r="MBQ126" s="5"/>
      <c r="MBR126" s="5"/>
      <c r="MBS126" s="5"/>
      <c r="MBT126" s="5"/>
      <c r="MBU126" s="5"/>
      <c r="MBV126" s="5"/>
      <c r="MBW126" s="5"/>
      <c r="MBX126" s="5"/>
      <c r="MBY126" s="5"/>
      <c r="MBZ126" s="5"/>
      <c r="MCA126" s="5"/>
      <c r="MCB126" s="5"/>
      <c r="MCC126" s="5"/>
      <c r="MCD126" s="5"/>
      <c r="MCE126" s="5"/>
      <c r="MCF126" s="5"/>
      <c r="MCG126" s="5"/>
      <c r="MCH126" s="5"/>
      <c r="MCI126" s="5"/>
      <c r="MCJ126" s="5"/>
      <c r="MCK126" s="5"/>
      <c r="MCL126" s="5"/>
      <c r="MCM126" s="5"/>
      <c r="MCN126" s="5"/>
      <c r="MCO126" s="5"/>
      <c r="MCP126" s="5"/>
      <c r="MCQ126" s="5"/>
      <c r="MCR126" s="5"/>
      <c r="MCS126" s="5"/>
      <c r="MCT126" s="5"/>
      <c r="MCU126" s="5"/>
      <c r="MCV126" s="5"/>
      <c r="MCW126" s="5"/>
      <c r="MCX126" s="5"/>
      <c r="MCY126" s="5"/>
      <c r="MCZ126" s="5"/>
      <c r="MDA126" s="5"/>
      <c r="MDB126" s="5"/>
      <c r="MDC126" s="5"/>
      <c r="MDD126" s="5"/>
      <c r="MDE126" s="5"/>
      <c r="MDF126" s="5"/>
      <c r="MDG126" s="5"/>
      <c r="MDH126" s="5"/>
      <c r="MDI126" s="5"/>
      <c r="MDJ126" s="5"/>
      <c r="MDK126" s="5"/>
      <c r="MDL126" s="5"/>
      <c r="MDM126" s="5"/>
      <c r="MDN126" s="5"/>
      <c r="MDO126" s="5"/>
      <c r="MDP126" s="5"/>
      <c r="MDQ126" s="5"/>
      <c r="MDR126" s="5"/>
      <c r="MDS126" s="5"/>
      <c r="MDT126" s="5"/>
      <c r="MDU126" s="5"/>
      <c r="MDV126" s="5"/>
      <c r="MDW126" s="5"/>
      <c r="MDX126" s="5"/>
      <c r="MDY126" s="5"/>
      <c r="MDZ126" s="5"/>
      <c r="MEA126" s="5"/>
      <c r="MEB126" s="5"/>
      <c r="MEC126" s="5"/>
      <c r="MED126" s="5"/>
      <c r="MEE126" s="5"/>
      <c r="MEF126" s="5"/>
      <c r="MEG126" s="5"/>
      <c r="MEH126" s="5"/>
      <c r="MEI126" s="5"/>
      <c r="MEJ126" s="5"/>
      <c r="MEK126" s="5"/>
      <c r="MEL126" s="5"/>
      <c r="MEM126" s="5"/>
      <c r="MEN126" s="5"/>
      <c r="MEO126" s="5"/>
      <c r="MEP126" s="5"/>
      <c r="MEQ126" s="5"/>
      <c r="MER126" s="5"/>
      <c r="MES126" s="5"/>
      <c r="MET126" s="5"/>
      <c r="MEU126" s="5"/>
      <c r="MEV126" s="5"/>
      <c r="MEW126" s="5"/>
      <c r="MEX126" s="5"/>
      <c r="MEY126" s="5"/>
      <c r="MEZ126" s="5"/>
      <c r="MFA126" s="5"/>
      <c r="MFB126" s="5"/>
      <c r="MFC126" s="5"/>
      <c r="MFD126" s="5"/>
      <c r="MFE126" s="5"/>
      <c r="MFF126" s="5"/>
      <c r="MFG126" s="5"/>
      <c r="MFH126" s="5"/>
      <c r="MFI126" s="5"/>
      <c r="MFJ126" s="5"/>
      <c r="MFK126" s="5"/>
      <c r="MFL126" s="5"/>
      <c r="MFM126" s="5"/>
      <c r="MFN126" s="5"/>
      <c r="MFO126" s="5"/>
      <c r="MFP126" s="5"/>
      <c r="MFQ126" s="5"/>
      <c r="MFR126" s="5"/>
      <c r="MFS126" s="5"/>
      <c r="MFT126" s="5"/>
      <c r="MFU126" s="5"/>
      <c r="MFV126" s="5"/>
      <c r="MFW126" s="5"/>
      <c r="MFX126" s="5"/>
      <c r="MFY126" s="5"/>
      <c r="MFZ126" s="5"/>
      <c r="MGA126" s="5"/>
      <c r="MGB126" s="5"/>
      <c r="MGC126" s="5"/>
      <c r="MGD126" s="5"/>
      <c r="MGE126" s="5"/>
      <c r="MGF126" s="5"/>
      <c r="MGG126" s="5"/>
      <c r="MGH126" s="5"/>
      <c r="MGI126" s="5"/>
      <c r="MGJ126" s="5"/>
      <c r="MGK126" s="5"/>
      <c r="MGL126" s="5"/>
      <c r="MGM126" s="5"/>
      <c r="MGN126" s="5"/>
      <c r="MGO126" s="5"/>
      <c r="MGP126" s="5"/>
      <c r="MGQ126" s="5"/>
      <c r="MGR126" s="5"/>
      <c r="MGS126" s="5"/>
      <c r="MGT126" s="5"/>
      <c r="MGU126" s="5"/>
      <c r="MGV126" s="5"/>
      <c r="MGW126" s="5"/>
      <c r="MGX126" s="5"/>
      <c r="MGY126" s="5"/>
      <c r="MGZ126" s="5"/>
      <c r="MHA126" s="5"/>
      <c r="MHB126" s="5"/>
      <c r="MHC126" s="5"/>
      <c r="MHD126" s="5"/>
      <c r="MHE126" s="5"/>
      <c r="MHF126" s="5"/>
      <c r="MHG126" s="5"/>
      <c r="MHH126" s="5"/>
      <c r="MHI126" s="5"/>
      <c r="MHJ126" s="5"/>
      <c r="MHK126" s="5"/>
      <c r="MHL126" s="5"/>
      <c r="MHM126" s="5"/>
      <c r="MHN126" s="5"/>
      <c r="MHO126" s="5"/>
      <c r="MHP126" s="5"/>
      <c r="MHQ126" s="5"/>
      <c r="MHR126" s="5"/>
      <c r="MHS126" s="5"/>
      <c r="MHT126" s="5"/>
      <c r="MHU126" s="5"/>
      <c r="MHV126" s="5"/>
      <c r="MHW126" s="5"/>
      <c r="MHX126" s="5"/>
      <c r="MHY126" s="5"/>
      <c r="MHZ126" s="5"/>
      <c r="MIA126" s="5"/>
      <c r="MIB126" s="5"/>
      <c r="MIC126" s="5"/>
      <c r="MID126" s="5"/>
      <c r="MIE126" s="5"/>
      <c r="MIF126" s="5"/>
      <c r="MIG126" s="5"/>
      <c r="MIH126" s="5"/>
      <c r="MII126" s="5"/>
      <c r="MIJ126" s="5"/>
      <c r="MIK126" s="5"/>
      <c r="MIL126" s="5"/>
      <c r="MIM126" s="5"/>
      <c r="MIN126" s="5"/>
      <c r="MIO126" s="5"/>
      <c r="MIP126" s="5"/>
      <c r="MIQ126" s="5"/>
      <c r="MIR126" s="5"/>
      <c r="MIS126" s="5"/>
      <c r="MIT126" s="5"/>
      <c r="MIU126" s="5"/>
      <c r="MIV126" s="5"/>
      <c r="MIW126" s="5"/>
      <c r="MIX126" s="5"/>
      <c r="MIY126" s="5"/>
      <c r="MIZ126" s="5"/>
      <c r="MJA126" s="5"/>
      <c r="MJB126" s="5"/>
      <c r="MJC126" s="5"/>
      <c r="MJD126" s="5"/>
      <c r="MJE126" s="5"/>
      <c r="MJF126" s="5"/>
      <c r="MJG126" s="5"/>
      <c r="MJH126" s="5"/>
      <c r="MJI126" s="5"/>
      <c r="MJJ126" s="5"/>
      <c r="MJK126" s="5"/>
      <c r="MJL126" s="5"/>
      <c r="MJM126" s="5"/>
      <c r="MJN126" s="5"/>
      <c r="MJO126" s="5"/>
      <c r="MJP126" s="5"/>
      <c r="MJQ126" s="5"/>
      <c r="MJR126" s="5"/>
      <c r="MJS126" s="5"/>
      <c r="MJT126" s="5"/>
      <c r="MJU126" s="5"/>
      <c r="MJV126" s="5"/>
      <c r="MJW126" s="5"/>
      <c r="MJX126" s="5"/>
      <c r="MJY126" s="5"/>
      <c r="MJZ126" s="5"/>
      <c r="MKA126" s="5"/>
      <c r="MKB126" s="5"/>
      <c r="MKC126" s="5"/>
      <c r="MKD126" s="5"/>
      <c r="MKE126" s="5"/>
      <c r="MKF126" s="5"/>
      <c r="MKG126" s="5"/>
      <c r="MKH126" s="5"/>
      <c r="MKI126" s="5"/>
      <c r="MKJ126" s="5"/>
      <c r="MKK126" s="5"/>
      <c r="MKL126" s="5"/>
      <c r="MKM126" s="5"/>
      <c r="MKN126" s="5"/>
      <c r="MKO126" s="5"/>
      <c r="MKP126" s="5"/>
      <c r="MKQ126" s="5"/>
      <c r="MKR126" s="5"/>
      <c r="MKS126" s="5"/>
      <c r="MKT126" s="5"/>
      <c r="MKU126" s="5"/>
      <c r="MKV126" s="5"/>
      <c r="MKW126" s="5"/>
      <c r="MKX126" s="5"/>
      <c r="MKY126" s="5"/>
      <c r="MKZ126" s="5"/>
      <c r="MLA126" s="5"/>
      <c r="MLB126" s="5"/>
      <c r="MLC126" s="5"/>
      <c r="MLD126" s="5"/>
      <c r="MLE126" s="5"/>
      <c r="MLF126" s="5"/>
      <c r="MLG126" s="5"/>
      <c r="MLH126" s="5"/>
      <c r="MLI126" s="5"/>
      <c r="MLJ126" s="5"/>
      <c r="MLK126" s="5"/>
      <c r="MLL126" s="5"/>
      <c r="MLM126" s="5"/>
      <c r="MLN126" s="5"/>
      <c r="MLO126" s="5"/>
      <c r="MLP126" s="5"/>
      <c r="MLQ126" s="5"/>
      <c r="MLR126" s="5"/>
      <c r="MLS126" s="5"/>
      <c r="MLT126" s="5"/>
      <c r="MLU126" s="5"/>
      <c r="MLV126" s="5"/>
      <c r="MLW126" s="5"/>
      <c r="MLX126" s="5"/>
      <c r="MLY126" s="5"/>
      <c r="MLZ126" s="5"/>
      <c r="MMA126" s="5"/>
      <c r="MMB126" s="5"/>
      <c r="MMC126" s="5"/>
      <c r="MMD126" s="5"/>
      <c r="MME126" s="5"/>
      <c r="MMF126" s="5"/>
      <c r="MMG126" s="5"/>
      <c r="MMH126" s="5"/>
      <c r="MMI126" s="5"/>
      <c r="MMJ126" s="5"/>
      <c r="MMK126" s="5"/>
      <c r="MML126" s="5"/>
      <c r="MMM126" s="5"/>
      <c r="MMN126" s="5"/>
      <c r="MMO126" s="5"/>
      <c r="MMP126" s="5"/>
      <c r="MMQ126" s="5"/>
      <c r="MMR126" s="5"/>
      <c r="MMS126" s="5"/>
      <c r="MMT126" s="5"/>
      <c r="MMU126" s="5"/>
      <c r="MMV126" s="5"/>
      <c r="MMW126" s="5"/>
      <c r="MMX126" s="5"/>
      <c r="MMY126" s="5"/>
      <c r="MMZ126" s="5"/>
      <c r="MNA126" s="5"/>
      <c r="MNB126" s="5"/>
      <c r="MNC126" s="5"/>
      <c r="MND126" s="5"/>
      <c r="MNE126" s="5"/>
      <c r="MNF126" s="5"/>
      <c r="MNG126" s="5"/>
      <c r="MNH126" s="5"/>
      <c r="MNI126" s="5"/>
      <c r="MNJ126" s="5"/>
      <c r="MNK126" s="5"/>
      <c r="MNL126" s="5"/>
      <c r="MNM126" s="5"/>
      <c r="MNN126" s="5"/>
      <c r="MNO126" s="5"/>
      <c r="MNP126" s="5"/>
      <c r="MNQ126" s="5"/>
      <c r="MNR126" s="5"/>
      <c r="MNS126" s="5"/>
      <c r="MNT126" s="5"/>
      <c r="MNU126" s="5"/>
      <c r="MNV126" s="5"/>
      <c r="MNW126" s="5"/>
      <c r="MNX126" s="5"/>
      <c r="MNY126" s="5"/>
      <c r="MNZ126" s="5"/>
      <c r="MOA126" s="5"/>
      <c r="MOB126" s="5"/>
      <c r="MOC126" s="5"/>
      <c r="MOD126" s="5"/>
      <c r="MOE126" s="5"/>
      <c r="MOF126" s="5"/>
      <c r="MOG126" s="5"/>
      <c r="MOH126" s="5"/>
      <c r="MOI126" s="5"/>
      <c r="MOJ126" s="5"/>
      <c r="MOK126" s="5"/>
      <c r="MOL126" s="5"/>
      <c r="MOM126" s="5"/>
      <c r="MON126" s="5"/>
      <c r="MOO126" s="5"/>
      <c r="MOP126" s="5"/>
      <c r="MOQ126" s="5"/>
      <c r="MOR126" s="5"/>
      <c r="MOS126" s="5"/>
      <c r="MOT126" s="5"/>
      <c r="MOU126" s="5"/>
      <c r="MOV126" s="5"/>
      <c r="MOW126" s="5"/>
      <c r="MOX126" s="5"/>
      <c r="MOY126" s="5"/>
      <c r="MOZ126" s="5"/>
      <c r="MPA126" s="5"/>
      <c r="MPB126" s="5"/>
      <c r="MPC126" s="5"/>
      <c r="MPD126" s="5"/>
      <c r="MPE126" s="5"/>
      <c r="MPF126" s="5"/>
      <c r="MPG126" s="5"/>
      <c r="MPH126" s="5"/>
      <c r="MPI126" s="5"/>
      <c r="MPJ126" s="5"/>
      <c r="MPK126" s="5"/>
      <c r="MPL126" s="5"/>
      <c r="MPM126" s="5"/>
      <c r="MPN126" s="5"/>
      <c r="MPO126" s="5"/>
      <c r="MPP126" s="5"/>
      <c r="MPQ126" s="5"/>
      <c r="MPR126" s="5"/>
      <c r="MPS126" s="5"/>
      <c r="MPT126" s="5"/>
      <c r="MPU126" s="5"/>
      <c r="MPV126" s="5"/>
      <c r="MPW126" s="5"/>
      <c r="MPX126" s="5"/>
      <c r="MPY126" s="5"/>
      <c r="MPZ126" s="5"/>
      <c r="MQA126" s="5"/>
      <c r="MQB126" s="5"/>
      <c r="MQC126" s="5"/>
      <c r="MQD126" s="5"/>
      <c r="MQE126" s="5"/>
      <c r="MQF126" s="5"/>
      <c r="MQG126" s="5"/>
      <c r="MQH126" s="5"/>
      <c r="MQI126" s="5"/>
      <c r="MQJ126" s="5"/>
      <c r="MQK126" s="5"/>
      <c r="MQL126" s="5"/>
      <c r="MQM126" s="5"/>
      <c r="MQN126" s="5"/>
      <c r="MQO126" s="5"/>
      <c r="MQP126" s="5"/>
      <c r="MQQ126" s="5"/>
      <c r="MQR126" s="5"/>
      <c r="MQS126" s="5"/>
      <c r="MQT126" s="5"/>
      <c r="MQU126" s="5"/>
      <c r="MQV126" s="5"/>
      <c r="MQW126" s="5"/>
      <c r="MQX126" s="5"/>
      <c r="MQY126" s="5"/>
      <c r="MQZ126" s="5"/>
      <c r="MRA126" s="5"/>
      <c r="MRB126" s="5"/>
      <c r="MRC126" s="5"/>
      <c r="MRD126" s="5"/>
      <c r="MRE126" s="5"/>
      <c r="MRF126" s="5"/>
      <c r="MRG126" s="5"/>
      <c r="MRH126" s="5"/>
      <c r="MRI126" s="5"/>
      <c r="MRJ126" s="5"/>
      <c r="MRK126" s="5"/>
      <c r="MRL126" s="5"/>
      <c r="MRM126" s="5"/>
      <c r="MRN126" s="5"/>
      <c r="MRO126" s="5"/>
      <c r="MRP126" s="5"/>
      <c r="MRQ126" s="5"/>
      <c r="MRR126" s="5"/>
      <c r="MRS126" s="5"/>
      <c r="MRT126" s="5"/>
      <c r="MRU126" s="5"/>
      <c r="MRV126" s="5"/>
      <c r="MRW126" s="5"/>
      <c r="MRX126" s="5"/>
      <c r="MRY126" s="5"/>
      <c r="MRZ126" s="5"/>
      <c r="MSA126" s="5"/>
      <c r="MSB126" s="5"/>
      <c r="MSC126" s="5"/>
      <c r="MSD126" s="5"/>
      <c r="MSE126" s="5"/>
      <c r="MSF126" s="5"/>
      <c r="MSG126" s="5"/>
      <c r="MSH126" s="5"/>
      <c r="MSI126" s="5"/>
      <c r="MSJ126" s="5"/>
      <c r="MSK126" s="5"/>
      <c r="MSL126" s="5"/>
      <c r="MSM126" s="5"/>
      <c r="MSN126" s="5"/>
      <c r="MSO126" s="5"/>
      <c r="MSP126" s="5"/>
      <c r="MSQ126" s="5"/>
      <c r="MSR126" s="5"/>
      <c r="MSS126" s="5"/>
      <c r="MST126" s="5"/>
      <c r="MSU126" s="5"/>
      <c r="MSV126" s="5"/>
      <c r="MSW126" s="5"/>
      <c r="MSX126" s="5"/>
      <c r="MSY126" s="5"/>
      <c r="MSZ126" s="5"/>
      <c r="MTA126" s="5"/>
      <c r="MTB126" s="5"/>
      <c r="MTC126" s="5"/>
      <c r="MTD126" s="5"/>
      <c r="MTE126" s="5"/>
      <c r="MTF126" s="5"/>
      <c r="MTG126" s="5"/>
      <c r="MTH126" s="5"/>
      <c r="MTI126" s="5"/>
      <c r="MTJ126" s="5"/>
      <c r="MTK126" s="5"/>
      <c r="MTL126" s="5"/>
      <c r="MTM126" s="5"/>
      <c r="MTN126" s="5"/>
      <c r="MTO126" s="5"/>
      <c r="MTP126" s="5"/>
      <c r="MTQ126" s="5"/>
      <c r="MTR126" s="5"/>
      <c r="MTS126" s="5"/>
      <c r="MTT126" s="5"/>
      <c r="MTU126" s="5"/>
      <c r="MTV126" s="5"/>
      <c r="MTW126" s="5"/>
      <c r="MTX126" s="5"/>
      <c r="MTY126" s="5"/>
      <c r="MTZ126" s="5"/>
      <c r="MUA126" s="5"/>
      <c r="MUB126" s="5"/>
      <c r="MUC126" s="5"/>
      <c r="MUD126" s="5"/>
      <c r="MUE126" s="5"/>
      <c r="MUF126" s="5"/>
      <c r="MUG126" s="5"/>
      <c r="MUH126" s="5"/>
      <c r="MUI126" s="5"/>
      <c r="MUJ126" s="5"/>
      <c r="MUK126" s="5"/>
      <c r="MUL126" s="5"/>
      <c r="MUM126" s="5"/>
      <c r="MUN126" s="5"/>
      <c r="MUO126" s="5"/>
      <c r="MUP126" s="5"/>
      <c r="MUQ126" s="5"/>
      <c r="MUR126" s="5"/>
      <c r="MUS126" s="5"/>
      <c r="MUT126" s="5"/>
      <c r="MUU126" s="5"/>
      <c r="MUV126" s="5"/>
      <c r="MUW126" s="5"/>
      <c r="MUX126" s="5"/>
      <c r="MUY126" s="5"/>
      <c r="MUZ126" s="5"/>
      <c r="MVA126" s="5"/>
      <c r="MVB126" s="5"/>
      <c r="MVC126" s="5"/>
      <c r="MVD126" s="5"/>
      <c r="MVE126" s="5"/>
      <c r="MVF126" s="5"/>
      <c r="MVG126" s="5"/>
      <c r="MVH126" s="5"/>
      <c r="MVI126" s="5"/>
      <c r="MVJ126" s="5"/>
      <c r="MVK126" s="5"/>
      <c r="MVL126" s="5"/>
      <c r="MVM126" s="5"/>
      <c r="MVN126" s="5"/>
      <c r="MVO126" s="5"/>
      <c r="MVP126" s="5"/>
      <c r="MVQ126" s="5"/>
      <c r="MVR126" s="5"/>
      <c r="MVS126" s="5"/>
      <c r="MVT126" s="5"/>
      <c r="MVU126" s="5"/>
      <c r="MVV126" s="5"/>
      <c r="MVW126" s="5"/>
      <c r="MVX126" s="5"/>
      <c r="MVY126" s="5"/>
      <c r="MVZ126" s="5"/>
      <c r="MWA126" s="5"/>
      <c r="MWB126" s="5"/>
      <c r="MWC126" s="5"/>
      <c r="MWD126" s="5"/>
      <c r="MWE126" s="5"/>
      <c r="MWF126" s="5"/>
      <c r="MWG126" s="5"/>
      <c r="MWH126" s="5"/>
      <c r="MWI126" s="5"/>
      <c r="MWJ126" s="5"/>
      <c r="MWK126" s="5"/>
      <c r="MWL126" s="5"/>
      <c r="MWM126" s="5"/>
      <c r="MWN126" s="5"/>
      <c r="MWO126" s="5"/>
      <c r="MWP126" s="5"/>
      <c r="MWQ126" s="5"/>
      <c r="MWR126" s="5"/>
      <c r="MWS126" s="5"/>
      <c r="MWT126" s="5"/>
      <c r="MWU126" s="5"/>
      <c r="MWV126" s="5"/>
      <c r="MWW126" s="5"/>
      <c r="MWX126" s="5"/>
      <c r="MWY126" s="5"/>
      <c r="MWZ126" s="5"/>
      <c r="MXA126" s="5"/>
      <c r="MXB126" s="5"/>
      <c r="MXC126" s="5"/>
      <c r="MXD126" s="5"/>
      <c r="MXE126" s="5"/>
      <c r="MXF126" s="5"/>
      <c r="MXG126" s="5"/>
      <c r="MXH126" s="5"/>
      <c r="MXI126" s="5"/>
      <c r="MXJ126" s="5"/>
      <c r="MXK126" s="5"/>
      <c r="MXL126" s="5"/>
      <c r="MXM126" s="5"/>
      <c r="MXN126" s="5"/>
      <c r="MXO126" s="5"/>
      <c r="MXP126" s="5"/>
      <c r="MXQ126" s="5"/>
      <c r="MXR126" s="5"/>
      <c r="MXS126" s="5"/>
      <c r="MXT126" s="5"/>
      <c r="MXU126" s="5"/>
      <c r="MXV126" s="5"/>
      <c r="MXW126" s="5"/>
      <c r="MXX126" s="5"/>
      <c r="MXY126" s="5"/>
      <c r="MXZ126" s="5"/>
      <c r="MYA126" s="5"/>
      <c r="MYB126" s="5"/>
      <c r="MYC126" s="5"/>
      <c r="MYD126" s="5"/>
      <c r="MYE126" s="5"/>
      <c r="MYF126" s="5"/>
      <c r="MYG126" s="5"/>
      <c r="MYH126" s="5"/>
      <c r="MYI126" s="5"/>
      <c r="MYJ126" s="5"/>
      <c r="MYK126" s="5"/>
      <c r="MYL126" s="5"/>
      <c r="MYM126" s="5"/>
      <c r="MYN126" s="5"/>
      <c r="MYO126" s="5"/>
      <c r="MYP126" s="5"/>
      <c r="MYQ126" s="5"/>
      <c r="MYR126" s="5"/>
      <c r="MYS126" s="5"/>
      <c r="MYT126" s="5"/>
      <c r="MYU126" s="5"/>
      <c r="MYV126" s="5"/>
      <c r="MYW126" s="5"/>
      <c r="MYX126" s="5"/>
      <c r="MYY126" s="5"/>
      <c r="MYZ126" s="5"/>
      <c r="MZA126" s="5"/>
      <c r="MZB126" s="5"/>
      <c r="MZC126" s="5"/>
      <c r="MZD126" s="5"/>
      <c r="MZE126" s="5"/>
      <c r="MZF126" s="5"/>
      <c r="MZG126" s="5"/>
      <c r="MZH126" s="5"/>
      <c r="MZI126" s="5"/>
      <c r="MZJ126" s="5"/>
      <c r="MZK126" s="5"/>
      <c r="MZL126" s="5"/>
      <c r="MZM126" s="5"/>
      <c r="MZN126" s="5"/>
      <c r="MZO126" s="5"/>
      <c r="MZP126" s="5"/>
      <c r="MZQ126" s="5"/>
      <c r="MZR126" s="5"/>
      <c r="MZS126" s="5"/>
      <c r="MZT126" s="5"/>
      <c r="MZU126" s="5"/>
      <c r="MZV126" s="5"/>
      <c r="MZW126" s="5"/>
      <c r="MZX126" s="5"/>
      <c r="MZY126" s="5"/>
      <c r="MZZ126" s="5"/>
      <c r="NAA126" s="5"/>
      <c r="NAB126" s="5"/>
      <c r="NAC126" s="5"/>
      <c r="NAD126" s="5"/>
      <c r="NAE126" s="5"/>
      <c r="NAF126" s="5"/>
      <c r="NAG126" s="5"/>
      <c r="NAH126" s="5"/>
      <c r="NAI126" s="5"/>
      <c r="NAJ126" s="5"/>
      <c r="NAK126" s="5"/>
      <c r="NAL126" s="5"/>
      <c r="NAM126" s="5"/>
      <c r="NAN126" s="5"/>
      <c r="NAO126" s="5"/>
      <c r="NAP126" s="5"/>
      <c r="NAQ126" s="5"/>
      <c r="NAR126" s="5"/>
      <c r="NAS126" s="5"/>
      <c r="NAT126" s="5"/>
      <c r="NAU126" s="5"/>
      <c r="NAV126" s="5"/>
      <c r="NAW126" s="5"/>
      <c r="NAX126" s="5"/>
      <c r="NAY126" s="5"/>
      <c r="NAZ126" s="5"/>
      <c r="NBA126" s="5"/>
      <c r="NBB126" s="5"/>
      <c r="NBC126" s="5"/>
      <c r="NBD126" s="5"/>
      <c r="NBE126" s="5"/>
      <c r="NBF126" s="5"/>
      <c r="NBG126" s="5"/>
      <c r="NBH126" s="5"/>
      <c r="NBI126" s="5"/>
      <c r="NBJ126" s="5"/>
      <c r="NBK126" s="5"/>
      <c r="NBL126" s="5"/>
      <c r="NBM126" s="5"/>
      <c r="NBN126" s="5"/>
      <c r="NBO126" s="5"/>
      <c r="NBP126" s="5"/>
      <c r="NBQ126" s="5"/>
      <c r="NBR126" s="5"/>
      <c r="NBS126" s="5"/>
      <c r="NBT126" s="5"/>
      <c r="NBU126" s="5"/>
      <c r="NBV126" s="5"/>
      <c r="NBW126" s="5"/>
      <c r="NBX126" s="5"/>
      <c r="NBY126" s="5"/>
      <c r="NBZ126" s="5"/>
      <c r="NCA126" s="5"/>
      <c r="NCB126" s="5"/>
      <c r="NCC126" s="5"/>
      <c r="NCD126" s="5"/>
      <c r="NCE126" s="5"/>
      <c r="NCF126" s="5"/>
      <c r="NCG126" s="5"/>
      <c r="NCH126" s="5"/>
      <c r="NCI126" s="5"/>
      <c r="NCJ126" s="5"/>
      <c r="NCK126" s="5"/>
      <c r="NCL126" s="5"/>
      <c r="NCM126" s="5"/>
      <c r="NCN126" s="5"/>
      <c r="NCO126" s="5"/>
      <c r="NCP126" s="5"/>
      <c r="NCQ126" s="5"/>
      <c r="NCR126" s="5"/>
      <c r="NCS126" s="5"/>
      <c r="NCT126" s="5"/>
      <c r="NCU126" s="5"/>
      <c r="NCV126" s="5"/>
      <c r="NCW126" s="5"/>
      <c r="NCX126" s="5"/>
      <c r="NCY126" s="5"/>
      <c r="NCZ126" s="5"/>
      <c r="NDA126" s="5"/>
      <c r="NDB126" s="5"/>
      <c r="NDC126" s="5"/>
      <c r="NDD126" s="5"/>
      <c r="NDE126" s="5"/>
      <c r="NDF126" s="5"/>
      <c r="NDG126" s="5"/>
      <c r="NDH126" s="5"/>
      <c r="NDI126" s="5"/>
      <c r="NDJ126" s="5"/>
      <c r="NDK126" s="5"/>
      <c r="NDL126" s="5"/>
      <c r="NDM126" s="5"/>
      <c r="NDN126" s="5"/>
      <c r="NDO126" s="5"/>
      <c r="NDP126" s="5"/>
      <c r="NDQ126" s="5"/>
      <c r="NDR126" s="5"/>
      <c r="NDS126" s="5"/>
      <c r="NDT126" s="5"/>
      <c r="NDU126" s="5"/>
      <c r="NDV126" s="5"/>
      <c r="NDW126" s="5"/>
      <c r="NDX126" s="5"/>
      <c r="NDY126" s="5"/>
      <c r="NDZ126" s="5"/>
      <c r="NEA126" s="5"/>
      <c r="NEB126" s="5"/>
      <c r="NEC126" s="5"/>
      <c r="NED126" s="5"/>
      <c r="NEE126" s="5"/>
      <c r="NEF126" s="5"/>
      <c r="NEG126" s="5"/>
      <c r="NEH126" s="5"/>
      <c r="NEI126" s="5"/>
      <c r="NEJ126" s="5"/>
      <c r="NEK126" s="5"/>
      <c r="NEL126" s="5"/>
      <c r="NEM126" s="5"/>
      <c r="NEN126" s="5"/>
      <c r="NEO126" s="5"/>
      <c r="NEP126" s="5"/>
      <c r="NEQ126" s="5"/>
      <c r="NER126" s="5"/>
      <c r="NES126" s="5"/>
      <c r="NET126" s="5"/>
      <c r="NEU126" s="5"/>
      <c r="NEV126" s="5"/>
      <c r="NEW126" s="5"/>
      <c r="NEX126" s="5"/>
      <c r="NEY126" s="5"/>
      <c r="NEZ126" s="5"/>
      <c r="NFA126" s="5"/>
      <c r="NFB126" s="5"/>
      <c r="NFC126" s="5"/>
      <c r="NFD126" s="5"/>
      <c r="NFE126" s="5"/>
      <c r="NFF126" s="5"/>
      <c r="NFG126" s="5"/>
      <c r="NFH126" s="5"/>
      <c r="NFI126" s="5"/>
      <c r="NFJ126" s="5"/>
      <c r="NFK126" s="5"/>
      <c r="NFL126" s="5"/>
      <c r="NFM126" s="5"/>
      <c r="NFN126" s="5"/>
      <c r="NFO126" s="5"/>
      <c r="NFP126" s="5"/>
      <c r="NFQ126" s="5"/>
      <c r="NFR126" s="5"/>
      <c r="NFS126" s="5"/>
      <c r="NFT126" s="5"/>
      <c r="NFU126" s="5"/>
      <c r="NFV126" s="5"/>
      <c r="NFW126" s="5"/>
      <c r="NFX126" s="5"/>
      <c r="NFY126" s="5"/>
      <c r="NFZ126" s="5"/>
      <c r="NGA126" s="5"/>
      <c r="NGB126" s="5"/>
      <c r="NGC126" s="5"/>
      <c r="NGD126" s="5"/>
      <c r="NGE126" s="5"/>
      <c r="NGF126" s="5"/>
      <c r="NGG126" s="5"/>
      <c r="NGH126" s="5"/>
      <c r="NGI126" s="5"/>
      <c r="NGJ126" s="5"/>
      <c r="NGK126" s="5"/>
      <c r="NGL126" s="5"/>
      <c r="NGM126" s="5"/>
      <c r="NGN126" s="5"/>
      <c r="NGO126" s="5"/>
      <c r="NGP126" s="5"/>
      <c r="NGQ126" s="5"/>
      <c r="NGR126" s="5"/>
      <c r="NGS126" s="5"/>
      <c r="NGT126" s="5"/>
      <c r="NGU126" s="5"/>
      <c r="NGV126" s="5"/>
      <c r="NGW126" s="5"/>
      <c r="NGX126" s="5"/>
      <c r="NGY126" s="5"/>
      <c r="NGZ126" s="5"/>
      <c r="NHA126" s="5"/>
      <c r="NHB126" s="5"/>
      <c r="NHC126" s="5"/>
      <c r="NHD126" s="5"/>
      <c r="NHE126" s="5"/>
      <c r="NHF126" s="5"/>
      <c r="NHG126" s="5"/>
      <c r="NHH126" s="5"/>
      <c r="NHI126" s="5"/>
      <c r="NHJ126" s="5"/>
      <c r="NHK126" s="5"/>
      <c r="NHL126" s="5"/>
      <c r="NHM126" s="5"/>
      <c r="NHN126" s="5"/>
      <c r="NHO126" s="5"/>
      <c r="NHP126" s="5"/>
      <c r="NHQ126" s="5"/>
      <c r="NHR126" s="5"/>
      <c r="NHS126" s="5"/>
      <c r="NHT126" s="5"/>
      <c r="NHU126" s="5"/>
      <c r="NHV126" s="5"/>
      <c r="NHW126" s="5"/>
      <c r="NHX126" s="5"/>
      <c r="NHY126" s="5"/>
      <c r="NHZ126" s="5"/>
      <c r="NIA126" s="5"/>
      <c r="NIB126" s="5"/>
      <c r="NIC126" s="5"/>
      <c r="NID126" s="5"/>
      <c r="NIE126" s="5"/>
      <c r="NIF126" s="5"/>
      <c r="NIG126" s="5"/>
      <c r="NIH126" s="5"/>
      <c r="NII126" s="5"/>
      <c r="NIJ126" s="5"/>
      <c r="NIK126" s="5"/>
      <c r="NIL126" s="5"/>
      <c r="NIM126" s="5"/>
      <c r="NIN126" s="5"/>
      <c r="NIO126" s="5"/>
      <c r="NIP126" s="5"/>
      <c r="NIQ126" s="5"/>
      <c r="NIR126" s="5"/>
      <c r="NIS126" s="5"/>
      <c r="NIT126" s="5"/>
      <c r="NIU126" s="5"/>
      <c r="NIV126" s="5"/>
      <c r="NIW126" s="5"/>
      <c r="NIX126" s="5"/>
      <c r="NIY126" s="5"/>
      <c r="NIZ126" s="5"/>
      <c r="NJA126" s="5"/>
      <c r="NJB126" s="5"/>
      <c r="NJC126" s="5"/>
      <c r="NJD126" s="5"/>
      <c r="NJE126" s="5"/>
      <c r="NJF126" s="5"/>
      <c r="NJG126" s="5"/>
      <c r="NJH126" s="5"/>
      <c r="NJI126" s="5"/>
      <c r="NJJ126" s="5"/>
      <c r="NJK126" s="5"/>
      <c r="NJL126" s="5"/>
      <c r="NJM126" s="5"/>
      <c r="NJN126" s="5"/>
      <c r="NJO126" s="5"/>
      <c r="NJP126" s="5"/>
      <c r="NJQ126" s="5"/>
      <c r="NJR126" s="5"/>
      <c r="NJS126" s="5"/>
      <c r="NJT126" s="5"/>
      <c r="NJU126" s="5"/>
      <c r="NJV126" s="5"/>
      <c r="NJW126" s="5"/>
      <c r="NJX126" s="5"/>
      <c r="NJY126" s="5"/>
      <c r="NJZ126" s="5"/>
      <c r="NKA126" s="5"/>
      <c r="NKB126" s="5"/>
      <c r="NKC126" s="5"/>
      <c r="NKD126" s="5"/>
      <c r="NKE126" s="5"/>
      <c r="NKF126" s="5"/>
      <c r="NKG126" s="5"/>
      <c r="NKH126" s="5"/>
      <c r="NKI126" s="5"/>
      <c r="NKJ126" s="5"/>
      <c r="NKK126" s="5"/>
      <c r="NKL126" s="5"/>
      <c r="NKM126" s="5"/>
      <c r="NKN126" s="5"/>
      <c r="NKO126" s="5"/>
      <c r="NKP126" s="5"/>
      <c r="NKQ126" s="5"/>
      <c r="NKR126" s="5"/>
      <c r="NKS126" s="5"/>
      <c r="NKT126" s="5"/>
      <c r="NKU126" s="5"/>
      <c r="NKV126" s="5"/>
      <c r="NKW126" s="5"/>
      <c r="NKX126" s="5"/>
      <c r="NKY126" s="5"/>
      <c r="NKZ126" s="5"/>
      <c r="NLA126" s="5"/>
      <c r="NLB126" s="5"/>
      <c r="NLC126" s="5"/>
      <c r="NLD126" s="5"/>
      <c r="NLE126" s="5"/>
      <c r="NLF126" s="5"/>
      <c r="NLG126" s="5"/>
      <c r="NLH126" s="5"/>
      <c r="NLI126" s="5"/>
      <c r="NLJ126" s="5"/>
      <c r="NLK126" s="5"/>
      <c r="NLL126" s="5"/>
      <c r="NLM126" s="5"/>
      <c r="NLN126" s="5"/>
      <c r="NLO126" s="5"/>
      <c r="NLP126" s="5"/>
      <c r="NLQ126" s="5"/>
      <c r="NLR126" s="5"/>
      <c r="NLS126" s="5"/>
      <c r="NLT126" s="5"/>
      <c r="NLU126" s="5"/>
      <c r="NLV126" s="5"/>
      <c r="NLW126" s="5"/>
      <c r="NLX126" s="5"/>
      <c r="NLY126" s="5"/>
      <c r="NLZ126" s="5"/>
      <c r="NMA126" s="5"/>
      <c r="NMB126" s="5"/>
      <c r="NMC126" s="5"/>
      <c r="NMD126" s="5"/>
      <c r="NME126" s="5"/>
      <c r="NMF126" s="5"/>
      <c r="NMG126" s="5"/>
      <c r="NMH126" s="5"/>
      <c r="NMI126" s="5"/>
      <c r="NMJ126" s="5"/>
      <c r="NMK126" s="5"/>
      <c r="NML126" s="5"/>
      <c r="NMM126" s="5"/>
      <c r="NMN126" s="5"/>
      <c r="NMO126" s="5"/>
      <c r="NMP126" s="5"/>
      <c r="NMQ126" s="5"/>
      <c r="NMR126" s="5"/>
      <c r="NMS126" s="5"/>
      <c r="NMT126" s="5"/>
      <c r="NMU126" s="5"/>
      <c r="NMV126" s="5"/>
      <c r="NMW126" s="5"/>
      <c r="NMX126" s="5"/>
      <c r="NMY126" s="5"/>
      <c r="NMZ126" s="5"/>
      <c r="NNA126" s="5"/>
      <c r="NNB126" s="5"/>
      <c r="NNC126" s="5"/>
      <c r="NND126" s="5"/>
      <c r="NNE126" s="5"/>
      <c r="NNF126" s="5"/>
      <c r="NNG126" s="5"/>
      <c r="NNH126" s="5"/>
      <c r="NNI126" s="5"/>
      <c r="NNJ126" s="5"/>
      <c r="NNK126" s="5"/>
      <c r="NNL126" s="5"/>
      <c r="NNM126" s="5"/>
      <c r="NNN126" s="5"/>
      <c r="NNO126" s="5"/>
      <c r="NNP126" s="5"/>
      <c r="NNQ126" s="5"/>
      <c r="NNR126" s="5"/>
      <c r="NNS126" s="5"/>
      <c r="NNT126" s="5"/>
      <c r="NNU126" s="5"/>
      <c r="NNV126" s="5"/>
      <c r="NNW126" s="5"/>
      <c r="NNX126" s="5"/>
      <c r="NNY126" s="5"/>
      <c r="NNZ126" s="5"/>
      <c r="NOA126" s="5"/>
      <c r="NOB126" s="5"/>
      <c r="NOC126" s="5"/>
      <c r="NOD126" s="5"/>
      <c r="NOE126" s="5"/>
      <c r="NOF126" s="5"/>
      <c r="NOG126" s="5"/>
      <c r="NOH126" s="5"/>
      <c r="NOI126" s="5"/>
      <c r="NOJ126" s="5"/>
      <c r="NOK126" s="5"/>
      <c r="NOL126" s="5"/>
      <c r="NOM126" s="5"/>
      <c r="NON126" s="5"/>
      <c r="NOO126" s="5"/>
      <c r="NOP126" s="5"/>
      <c r="NOQ126" s="5"/>
      <c r="NOR126" s="5"/>
      <c r="NOS126" s="5"/>
      <c r="NOT126" s="5"/>
      <c r="NOU126" s="5"/>
      <c r="NOV126" s="5"/>
      <c r="NOW126" s="5"/>
      <c r="NOX126" s="5"/>
      <c r="NOY126" s="5"/>
      <c r="NOZ126" s="5"/>
      <c r="NPA126" s="5"/>
      <c r="NPB126" s="5"/>
      <c r="NPC126" s="5"/>
      <c r="NPD126" s="5"/>
      <c r="NPE126" s="5"/>
      <c r="NPF126" s="5"/>
      <c r="NPG126" s="5"/>
      <c r="NPH126" s="5"/>
      <c r="NPI126" s="5"/>
      <c r="NPJ126" s="5"/>
      <c r="NPK126" s="5"/>
      <c r="NPL126" s="5"/>
      <c r="NPM126" s="5"/>
      <c r="NPN126" s="5"/>
      <c r="NPO126" s="5"/>
      <c r="NPP126" s="5"/>
      <c r="NPQ126" s="5"/>
      <c r="NPR126" s="5"/>
      <c r="NPS126" s="5"/>
      <c r="NPT126" s="5"/>
      <c r="NPU126" s="5"/>
      <c r="NPV126" s="5"/>
      <c r="NPW126" s="5"/>
      <c r="NPX126" s="5"/>
      <c r="NPY126" s="5"/>
      <c r="NPZ126" s="5"/>
      <c r="NQA126" s="5"/>
      <c r="NQB126" s="5"/>
      <c r="NQC126" s="5"/>
      <c r="NQD126" s="5"/>
      <c r="NQE126" s="5"/>
      <c r="NQF126" s="5"/>
      <c r="NQG126" s="5"/>
      <c r="NQH126" s="5"/>
      <c r="NQI126" s="5"/>
      <c r="NQJ126" s="5"/>
      <c r="NQK126" s="5"/>
      <c r="NQL126" s="5"/>
      <c r="NQM126" s="5"/>
      <c r="NQN126" s="5"/>
      <c r="NQO126" s="5"/>
      <c r="NQP126" s="5"/>
      <c r="NQQ126" s="5"/>
      <c r="NQR126" s="5"/>
      <c r="NQS126" s="5"/>
      <c r="NQT126" s="5"/>
      <c r="NQU126" s="5"/>
      <c r="NQV126" s="5"/>
      <c r="NQW126" s="5"/>
      <c r="NQX126" s="5"/>
      <c r="NQY126" s="5"/>
      <c r="NQZ126" s="5"/>
      <c r="NRA126" s="5"/>
      <c r="NRB126" s="5"/>
      <c r="NRC126" s="5"/>
      <c r="NRD126" s="5"/>
      <c r="NRE126" s="5"/>
      <c r="NRF126" s="5"/>
      <c r="NRG126" s="5"/>
      <c r="NRH126" s="5"/>
      <c r="NRI126" s="5"/>
      <c r="NRJ126" s="5"/>
      <c r="NRK126" s="5"/>
      <c r="NRL126" s="5"/>
      <c r="NRM126" s="5"/>
      <c r="NRN126" s="5"/>
      <c r="NRO126" s="5"/>
      <c r="NRP126" s="5"/>
      <c r="NRQ126" s="5"/>
      <c r="NRR126" s="5"/>
      <c r="NRS126" s="5"/>
      <c r="NRT126" s="5"/>
      <c r="NRU126" s="5"/>
      <c r="NRV126" s="5"/>
      <c r="NRW126" s="5"/>
      <c r="NRX126" s="5"/>
      <c r="NRY126" s="5"/>
      <c r="NRZ126" s="5"/>
      <c r="NSA126" s="5"/>
      <c r="NSB126" s="5"/>
      <c r="NSC126" s="5"/>
      <c r="NSD126" s="5"/>
      <c r="NSE126" s="5"/>
      <c r="NSF126" s="5"/>
      <c r="NSG126" s="5"/>
      <c r="NSH126" s="5"/>
      <c r="NSI126" s="5"/>
      <c r="NSJ126" s="5"/>
      <c r="NSK126" s="5"/>
      <c r="NSL126" s="5"/>
      <c r="NSM126" s="5"/>
      <c r="NSN126" s="5"/>
      <c r="NSO126" s="5"/>
      <c r="NSP126" s="5"/>
      <c r="NSQ126" s="5"/>
      <c r="NSR126" s="5"/>
      <c r="NSS126" s="5"/>
      <c r="NST126" s="5"/>
      <c r="NSU126" s="5"/>
      <c r="NSV126" s="5"/>
      <c r="NSW126" s="5"/>
      <c r="NSX126" s="5"/>
      <c r="NSY126" s="5"/>
      <c r="NSZ126" s="5"/>
      <c r="NTA126" s="5"/>
      <c r="NTB126" s="5"/>
      <c r="NTC126" s="5"/>
      <c r="NTD126" s="5"/>
      <c r="NTE126" s="5"/>
      <c r="NTF126" s="5"/>
      <c r="NTG126" s="5"/>
      <c r="NTH126" s="5"/>
      <c r="NTI126" s="5"/>
      <c r="NTJ126" s="5"/>
      <c r="NTK126" s="5"/>
      <c r="NTL126" s="5"/>
      <c r="NTM126" s="5"/>
      <c r="NTN126" s="5"/>
      <c r="NTO126" s="5"/>
      <c r="NTP126" s="5"/>
      <c r="NTQ126" s="5"/>
      <c r="NTR126" s="5"/>
      <c r="NTS126" s="5"/>
      <c r="NTT126" s="5"/>
      <c r="NTU126" s="5"/>
      <c r="NTV126" s="5"/>
      <c r="NTW126" s="5"/>
      <c r="NTX126" s="5"/>
      <c r="NTY126" s="5"/>
      <c r="NTZ126" s="5"/>
      <c r="NUA126" s="5"/>
      <c r="NUB126" s="5"/>
      <c r="NUC126" s="5"/>
      <c r="NUD126" s="5"/>
      <c r="NUE126" s="5"/>
      <c r="NUF126" s="5"/>
      <c r="NUG126" s="5"/>
      <c r="NUH126" s="5"/>
      <c r="NUI126" s="5"/>
      <c r="NUJ126" s="5"/>
      <c r="NUK126" s="5"/>
      <c r="NUL126" s="5"/>
      <c r="NUM126" s="5"/>
      <c r="NUN126" s="5"/>
      <c r="NUO126" s="5"/>
      <c r="NUP126" s="5"/>
      <c r="NUQ126" s="5"/>
      <c r="NUR126" s="5"/>
      <c r="NUS126" s="5"/>
      <c r="NUT126" s="5"/>
      <c r="NUU126" s="5"/>
      <c r="NUV126" s="5"/>
      <c r="NUW126" s="5"/>
      <c r="NUX126" s="5"/>
      <c r="NUY126" s="5"/>
      <c r="NUZ126" s="5"/>
      <c r="NVA126" s="5"/>
      <c r="NVB126" s="5"/>
      <c r="NVC126" s="5"/>
      <c r="NVD126" s="5"/>
      <c r="NVE126" s="5"/>
      <c r="NVF126" s="5"/>
      <c r="NVG126" s="5"/>
      <c r="NVH126" s="5"/>
      <c r="NVI126" s="5"/>
      <c r="NVJ126" s="5"/>
      <c r="NVK126" s="5"/>
      <c r="NVL126" s="5"/>
      <c r="NVM126" s="5"/>
      <c r="NVN126" s="5"/>
      <c r="NVO126" s="5"/>
      <c r="NVP126" s="5"/>
      <c r="NVQ126" s="5"/>
      <c r="NVR126" s="5"/>
      <c r="NVS126" s="5"/>
      <c r="NVT126" s="5"/>
      <c r="NVU126" s="5"/>
      <c r="NVV126" s="5"/>
      <c r="NVW126" s="5"/>
      <c r="NVX126" s="5"/>
      <c r="NVY126" s="5"/>
      <c r="NVZ126" s="5"/>
      <c r="NWA126" s="5"/>
      <c r="NWB126" s="5"/>
      <c r="NWC126" s="5"/>
      <c r="NWD126" s="5"/>
      <c r="NWE126" s="5"/>
      <c r="NWF126" s="5"/>
      <c r="NWG126" s="5"/>
      <c r="NWH126" s="5"/>
      <c r="NWI126" s="5"/>
      <c r="NWJ126" s="5"/>
      <c r="NWK126" s="5"/>
      <c r="NWL126" s="5"/>
      <c r="NWM126" s="5"/>
      <c r="NWN126" s="5"/>
      <c r="NWO126" s="5"/>
      <c r="NWP126" s="5"/>
      <c r="NWQ126" s="5"/>
      <c r="NWR126" s="5"/>
      <c r="NWS126" s="5"/>
      <c r="NWT126" s="5"/>
      <c r="NWU126" s="5"/>
      <c r="NWV126" s="5"/>
      <c r="NWW126" s="5"/>
      <c r="NWX126" s="5"/>
      <c r="NWY126" s="5"/>
      <c r="NWZ126" s="5"/>
      <c r="NXA126" s="5"/>
      <c r="NXB126" s="5"/>
      <c r="NXC126" s="5"/>
      <c r="NXD126" s="5"/>
      <c r="NXE126" s="5"/>
      <c r="NXF126" s="5"/>
      <c r="NXG126" s="5"/>
      <c r="NXH126" s="5"/>
      <c r="NXI126" s="5"/>
      <c r="NXJ126" s="5"/>
      <c r="NXK126" s="5"/>
      <c r="NXL126" s="5"/>
      <c r="NXM126" s="5"/>
      <c r="NXN126" s="5"/>
      <c r="NXO126" s="5"/>
      <c r="NXP126" s="5"/>
      <c r="NXQ126" s="5"/>
      <c r="NXR126" s="5"/>
      <c r="NXS126" s="5"/>
      <c r="NXT126" s="5"/>
      <c r="NXU126" s="5"/>
      <c r="NXV126" s="5"/>
      <c r="NXW126" s="5"/>
      <c r="NXX126" s="5"/>
      <c r="NXY126" s="5"/>
      <c r="NXZ126" s="5"/>
      <c r="NYA126" s="5"/>
      <c r="NYB126" s="5"/>
      <c r="NYC126" s="5"/>
      <c r="NYD126" s="5"/>
      <c r="NYE126" s="5"/>
      <c r="NYF126" s="5"/>
      <c r="NYG126" s="5"/>
      <c r="NYH126" s="5"/>
      <c r="NYI126" s="5"/>
      <c r="NYJ126" s="5"/>
      <c r="NYK126" s="5"/>
      <c r="NYL126" s="5"/>
      <c r="NYM126" s="5"/>
      <c r="NYN126" s="5"/>
      <c r="NYO126" s="5"/>
      <c r="NYP126" s="5"/>
      <c r="NYQ126" s="5"/>
      <c r="NYR126" s="5"/>
      <c r="NYS126" s="5"/>
      <c r="NYT126" s="5"/>
      <c r="NYU126" s="5"/>
      <c r="NYV126" s="5"/>
      <c r="NYW126" s="5"/>
      <c r="NYX126" s="5"/>
      <c r="NYY126" s="5"/>
      <c r="NYZ126" s="5"/>
      <c r="NZA126" s="5"/>
      <c r="NZB126" s="5"/>
      <c r="NZC126" s="5"/>
      <c r="NZD126" s="5"/>
      <c r="NZE126" s="5"/>
      <c r="NZF126" s="5"/>
      <c r="NZG126" s="5"/>
      <c r="NZH126" s="5"/>
      <c r="NZI126" s="5"/>
      <c r="NZJ126" s="5"/>
      <c r="NZK126" s="5"/>
      <c r="NZL126" s="5"/>
      <c r="NZM126" s="5"/>
      <c r="NZN126" s="5"/>
      <c r="NZO126" s="5"/>
      <c r="NZP126" s="5"/>
      <c r="NZQ126" s="5"/>
      <c r="NZR126" s="5"/>
      <c r="NZS126" s="5"/>
      <c r="NZT126" s="5"/>
      <c r="NZU126" s="5"/>
      <c r="NZV126" s="5"/>
      <c r="NZW126" s="5"/>
      <c r="NZX126" s="5"/>
      <c r="NZY126" s="5"/>
      <c r="NZZ126" s="5"/>
      <c r="OAA126" s="5"/>
      <c r="OAB126" s="5"/>
      <c r="OAC126" s="5"/>
      <c r="OAD126" s="5"/>
      <c r="OAE126" s="5"/>
      <c r="OAF126" s="5"/>
      <c r="OAG126" s="5"/>
      <c r="OAH126" s="5"/>
      <c r="OAI126" s="5"/>
      <c r="OAJ126" s="5"/>
      <c r="OAK126" s="5"/>
      <c r="OAL126" s="5"/>
      <c r="OAM126" s="5"/>
      <c r="OAN126" s="5"/>
      <c r="OAO126" s="5"/>
      <c r="OAP126" s="5"/>
      <c r="OAQ126" s="5"/>
      <c r="OAR126" s="5"/>
      <c r="OAS126" s="5"/>
      <c r="OAT126" s="5"/>
      <c r="OAU126" s="5"/>
      <c r="OAV126" s="5"/>
      <c r="OAW126" s="5"/>
      <c r="OAX126" s="5"/>
      <c r="OAY126" s="5"/>
      <c r="OAZ126" s="5"/>
      <c r="OBA126" s="5"/>
      <c r="OBB126" s="5"/>
      <c r="OBC126" s="5"/>
      <c r="OBD126" s="5"/>
      <c r="OBE126" s="5"/>
      <c r="OBF126" s="5"/>
      <c r="OBG126" s="5"/>
      <c r="OBH126" s="5"/>
      <c r="OBI126" s="5"/>
      <c r="OBJ126" s="5"/>
      <c r="OBK126" s="5"/>
      <c r="OBL126" s="5"/>
      <c r="OBM126" s="5"/>
      <c r="OBN126" s="5"/>
      <c r="OBO126" s="5"/>
      <c r="OBP126" s="5"/>
      <c r="OBQ126" s="5"/>
      <c r="OBR126" s="5"/>
      <c r="OBS126" s="5"/>
      <c r="OBT126" s="5"/>
      <c r="OBU126" s="5"/>
      <c r="OBV126" s="5"/>
      <c r="OBW126" s="5"/>
      <c r="OBX126" s="5"/>
      <c r="OBY126" s="5"/>
      <c r="OBZ126" s="5"/>
      <c r="OCA126" s="5"/>
      <c r="OCB126" s="5"/>
      <c r="OCC126" s="5"/>
      <c r="OCD126" s="5"/>
      <c r="OCE126" s="5"/>
      <c r="OCF126" s="5"/>
      <c r="OCG126" s="5"/>
      <c r="OCH126" s="5"/>
      <c r="OCI126" s="5"/>
      <c r="OCJ126" s="5"/>
      <c r="OCK126" s="5"/>
      <c r="OCL126" s="5"/>
      <c r="OCM126" s="5"/>
      <c r="OCN126" s="5"/>
      <c r="OCO126" s="5"/>
      <c r="OCP126" s="5"/>
      <c r="OCQ126" s="5"/>
      <c r="OCR126" s="5"/>
      <c r="OCS126" s="5"/>
      <c r="OCT126" s="5"/>
      <c r="OCU126" s="5"/>
      <c r="OCV126" s="5"/>
      <c r="OCW126" s="5"/>
      <c r="OCX126" s="5"/>
      <c r="OCY126" s="5"/>
      <c r="OCZ126" s="5"/>
      <c r="ODA126" s="5"/>
      <c r="ODB126" s="5"/>
      <c r="ODC126" s="5"/>
      <c r="ODD126" s="5"/>
      <c r="ODE126" s="5"/>
      <c r="ODF126" s="5"/>
      <c r="ODG126" s="5"/>
      <c r="ODH126" s="5"/>
      <c r="ODI126" s="5"/>
      <c r="ODJ126" s="5"/>
      <c r="ODK126" s="5"/>
      <c r="ODL126" s="5"/>
      <c r="ODM126" s="5"/>
      <c r="ODN126" s="5"/>
      <c r="ODO126" s="5"/>
      <c r="ODP126" s="5"/>
      <c r="ODQ126" s="5"/>
      <c r="ODR126" s="5"/>
      <c r="ODS126" s="5"/>
      <c r="ODT126" s="5"/>
      <c r="ODU126" s="5"/>
      <c r="ODV126" s="5"/>
      <c r="ODW126" s="5"/>
      <c r="ODX126" s="5"/>
      <c r="ODY126" s="5"/>
      <c r="ODZ126" s="5"/>
      <c r="OEA126" s="5"/>
      <c r="OEB126" s="5"/>
      <c r="OEC126" s="5"/>
      <c r="OED126" s="5"/>
      <c r="OEE126" s="5"/>
      <c r="OEF126" s="5"/>
      <c r="OEG126" s="5"/>
      <c r="OEH126" s="5"/>
      <c r="OEI126" s="5"/>
      <c r="OEJ126" s="5"/>
      <c r="OEK126" s="5"/>
      <c r="OEL126" s="5"/>
      <c r="OEM126" s="5"/>
      <c r="OEN126" s="5"/>
      <c r="OEO126" s="5"/>
      <c r="OEP126" s="5"/>
      <c r="OEQ126" s="5"/>
      <c r="OER126" s="5"/>
      <c r="OES126" s="5"/>
      <c r="OET126" s="5"/>
      <c r="OEU126" s="5"/>
      <c r="OEV126" s="5"/>
      <c r="OEW126" s="5"/>
      <c r="OEX126" s="5"/>
      <c r="OEY126" s="5"/>
      <c r="OEZ126" s="5"/>
      <c r="OFA126" s="5"/>
      <c r="OFB126" s="5"/>
      <c r="OFC126" s="5"/>
      <c r="OFD126" s="5"/>
      <c r="OFE126" s="5"/>
      <c r="OFF126" s="5"/>
      <c r="OFG126" s="5"/>
      <c r="OFH126" s="5"/>
      <c r="OFI126" s="5"/>
      <c r="OFJ126" s="5"/>
      <c r="OFK126" s="5"/>
      <c r="OFL126" s="5"/>
      <c r="OFM126" s="5"/>
      <c r="OFN126" s="5"/>
      <c r="OFO126" s="5"/>
      <c r="OFP126" s="5"/>
      <c r="OFQ126" s="5"/>
      <c r="OFR126" s="5"/>
      <c r="OFS126" s="5"/>
      <c r="OFT126" s="5"/>
      <c r="OFU126" s="5"/>
      <c r="OFV126" s="5"/>
      <c r="OFW126" s="5"/>
      <c r="OFX126" s="5"/>
      <c r="OFY126" s="5"/>
      <c r="OFZ126" s="5"/>
      <c r="OGA126" s="5"/>
      <c r="OGB126" s="5"/>
      <c r="OGC126" s="5"/>
      <c r="OGD126" s="5"/>
      <c r="OGE126" s="5"/>
      <c r="OGF126" s="5"/>
      <c r="OGG126" s="5"/>
      <c r="OGH126" s="5"/>
      <c r="OGI126" s="5"/>
      <c r="OGJ126" s="5"/>
      <c r="OGK126" s="5"/>
      <c r="OGL126" s="5"/>
      <c r="OGM126" s="5"/>
      <c r="OGN126" s="5"/>
      <c r="OGO126" s="5"/>
      <c r="OGP126" s="5"/>
      <c r="OGQ126" s="5"/>
      <c r="OGR126" s="5"/>
      <c r="OGS126" s="5"/>
      <c r="OGT126" s="5"/>
      <c r="OGU126" s="5"/>
      <c r="OGV126" s="5"/>
      <c r="OGW126" s="5"/>
      <c r="OGX126" s="5"/>
      <c r="OGY126" s="5"/>
      <c r="OGZ126" s="5"/>
      <c r="OHA126" s="5"/>
      <c r="OHB126" s="5"/>
      <c r="OHC126" s="5"/>
      <c r="OHD126" s="5"/>
      <c r="OHE126" s="5"/>
      <c r="OHF126" s="5"/>
      <c r="OHG126" s="5"/>
      <c r="OHH126" s="5"/>
      <c r="OHI126" s="5"/>
      <c r="OHJ126" s="5"/>
      <c r="OHK126" s="5"/>
      <c r="OHL126" s="5"/>
      <c r="OHM126" s="5"/>
      <c r="OHN126" s="5"/>
      <c r="OHO126" s="5"/>
      <c r="OHP126" s="5"/>
      <c r="OHQ126" s="5"/>
      <c r="OHR126" s="5"/>
      <c r="OHS126" s="5"/>
      <c r="OHT126" s="5"/>
      <c r="OHU126" s="5"/>
      <c r="OHV126" s="5"/>
      <c r="OHW126" s="5"/>
      <c r="OHX126" s="5"/>
      <c r="OHY126" s="5"/>
      <c r="OHZ126" s="5"/>
      <c r="OIA126" s="5"/>
      <c r="OIB126" s="5"/>
      <c r="OIC126" s="5"/>
      <c r="OID126" s="5"/>
      <c r="OIE126" s="5"/>
      <c r="OIF126" s="5"/>
      <c r="OIG126" s="5"/>
      <c r="OIH126" s="5"/>
      <c r="OII126" s="5"/>
      <c r="OIJ126" s="5"/>
      <c r="OIK126" s="5"/>
      <c r="OIL126" s="5"/>
      <c r="OIM126" s="5"/>
      <c r="OIN126" s="5"/>
      <c r="OIO126" s="5"/>
      <c r="OIP126" s="5"/>
      <c r="OIQ126" s="5"/>
      <c r="OIR126" s="5"/>
      <c r="OIS126" s="5"/>
      <c r="OIT126" s="5"/>
      <c r="OIU126" s="5"/>
      <c r="OIV126" s="5"/>
      <c r="OIW126" s="5"/>
      <c r="OIX126" s="5"/>
      <c r="OIY126" s="5"/>
      <c r="OIZ126" s="5"/>
      <c r="OJA126" s="5"/>
      <c r="OJB126" s="5"/>
      <c r="OJC126" s="5"/>
      <c r="OJD126" s="5"/>
      <c r="OJE126" s="5"/>
      <c r="OJF126" s="5"/>
      <c r="OJG126" s="5"/>
      <c r="OJH126" s="5"/>
      <c r="OJI126" s="5"/>
      <c r="OJJ126" s="5"/>
      <c r="OJK126" s="5"/>
      <c r="OJL126" s="5"/>
      <c r="OJM126" s="5"/>
      <c r="OJN126" s="5"/>
      <c r="OJO126" s="5"/>
      <c r="OJP126" s="5"/>
      <c r="OJQ126" s="5"/>
      <c r="OJR126" s="5"/>
      <c r="OJS126" s="5"/>
      <c r="OJT126" s="5"/>
      <c r="OJU126" s="5"/>
      <c r="OJV126" s="5"/>
      <c r="OJW126" s="5"/>
      <c r="OJX126" s="5"/>
      <c r="OJY126" s="5"/>
      <c r="OJZ126" s="5"/>
      <c r="OKA126" s="5"/>
      <c r="OKB126" s="5"/>
      <c r="OKC126" s="5"/>
      <c r="OKD126" s="5"/>
      <c r="OKE126" s="5"/>
      <c r="OKF126" s="5"/>
      <c r="OKG126" s="5"/>
      <c r="OKH126" s="5"/>
      <c r="OKI126" s="5"/>
      <c r="OKJ126" s="5"/>
      <c r="OKK126" s="5"/>
      <c r="OKL126" s="5"/>
      <c r="OKM126" s="5"/>
      <c r="OKN126" s="5"/>
      <c r="OKO126" s="5"/>
      <c r="OKP126" s="5"/>
      <c r="OKQ126" s="5"/>
      <c r="OKR126" s="5"/>
      <c r="OKS126" s="5"/>
      <c r="OKT126" s="5"/>
      <c r="OKU126" s="5"/>
      <c r="OKV126" s="5"/>
      <c r="OKW126" s="5"/>
      <c r="OKX126" s="5"/>
      <c r="OKY126" s="5"/>
      <c r="OKZ126" s="5"/>
      <c r="OLA126" s="5"/>
      <c r="OLB126" s="5"/>
      <c r="OLC126" s="5"/>
      <c r="OLD126" s="5"/>
      <c r="OLE126" s="5"/>
      <c r="OLF126" s="5"/>
      <c r="OLG126" s="5"/>
      <c r="OLH126" s="5"/>
      <c r="OLI126" s="5"/>
      <c r="OLJ126" s="5"/>
      <c r="OLK126" s="5"/>
      <c r="OLL126" s="5"/>
      <c r="OLM126" s="5"/>
      <c r="OLN126" s="5"/>
      <c r="OLO126" s="5"/>
      <c r="OLP126" s="5"/>
      <c r="OLQ126" s="5"/>
      <c r="OLR126" s="5"/>
      <c r="OLS126" s="5"/>
      <c r="OLT126" s="5"/>
      <c r="OLU126" s="5"/>
      <c r="OLV126" s="5"/>
      <c r="OLW126" s="5"/>
      <c r="OLX126" s="5"/>
      <c r="OLY126" s="5"/>
      <c r="OLZ126" s="5"/>
      <c r="OMA126" s="5"/>
      <c r="OMB126" s="5"/>
      <c r="OMC126" s="5"/>
      <c r="OMD126" s="5"/>
      <c r="OME126" s="5"/>
      <c r="OMF126" s="5"/>
      <c r="OMG126" s="5"/>
      <c r="OMH126" s="5"/>
      <c r="OMI126" s="5"/>
      <c r="OMJ126" s="5"/>
      <c r="OMK126" s="5"/>
      <c r="OML126" s="5"/>
      <c r="OMM126" s="5"/>
      <c r="OMN126" s="5"/>
      <c r="OMO126" s="5"/>
      <c r="OMP126" s="5"/>
      <c r="OMQ126" s="5"/>
      <c r="OMR126" s="5"/>
      <c r="OMS126" s="5"/>
      <c r="OMT126" s="5"/>
      <c r="OMU126" s="5"/>
      <c r="OMV126" s="5"/>
      <c r="OMW126" s="5"/>
      <c r="OMX126" s="5"/>
      <c r="OMY126" s="5"/>
      <c r="OMZ126" s="5"/>
      <c r="ONA126" s="5"/>
      <c r="ONB126" s="5"/>
      <c r="ONC126" s="5"/>
      <c r="OND126" s="5"/>
      <c r="ONE126" s="5"/>
      <c r="ONF126" s="5"/>
      <c r="ONG126" s="5"/>
      <c r="ONH126" s="5"/>
      <c r="ONI126" s="5"/>
      <c r="ONJ126" s="5"/>
      <c r="ONK126" s="5"/>
      <c r="ONL126" s="5"/>
      <c r="ONM126" s="5"/>
      <c r="ONN126" s="5"/>
      <c r="ONO126" s="5"/>
      <c r="ONP126" s="5"/>
      <c r="ONQ126" s="5"/>
      <c r="ONR126" s="5"/>
      <c r="ONS126" s="5"/>
      <c r="ONT126" s="5"/>
      <c r="ONU126" s="5"/>
      <c r="ONV126" s="5"/>
      <c r="ONW126" s="5"/>
      <c r="ONX126" s="5"/>
      <c r="ONY126" s="5"/>
      <c r="ONZ126" s="5"/>
      <c r="OOA126" s="5"/>
      <c r="OOB126" s="5"/>
      <c r="OOC126" s="5"/>
      <c r="OOD126" s="5"/>
      <c r="OOE126" s="5"/>
      <c r="OOF126" s="5"/>
      <c r="OOG126" s="5"/>
      <c r="OOH126" s="5"/>
      <c r="OOI126" s="5"/>
      <c r="OOJ126" s="5"/>
      <c r="OOK126" s="5"/>
      <c r="OOL126" s="5"/>
      <c r="OOM126" s="5"/>
      <c r="OON126" s="5"/>
      <c r="OOO126" s="5"/>
      <c r="OOP126" s="5"/>
      <c r="OOQ126" s="5"/>
      <c r="OOR126" s="5"/>
      <c r="OOS126" s="5"/>
      <c r="OOT126" s="5"/>
      <c r="OOU126" s="5"/>
      <c r="OOV126" s="5"/>
      <c r="OOW126" s="5"/>
      <c r="OOX126" s="5"/>
      <c r="OOY126" s="5"/>
      <c r="OOZ126" s="5"/>
      <c r="OPA126" s="5"/>
      <c r="OPB126" s="5"/>
      <c r="OPC126" s="5"/>
      <c r="OPD126" s="5"/>
      <c r="OPE126" s="5"/>
      <c r="OPF126" s="5"/>
      <c r="OPG126" s="5"/>
      <c r="OPH126" s="5"/>
      <c r="OPI126" s="5"/>
      <c r="OPJ126" s="5"/>
      <c r="OPK126" s="5"/>
      <c r="OPL126" s="5"/>
      <c r="OPM126" s="5"/>
      <c r="OPN126" s="5"/>
      <c r="OPO126" s="5"/>
      <c r="OPP126" s="5"/>
      <c r="OPQ126" s="5"/>
      <c r="OPR126" s="5"/>
      <c r="OPS126" s="5"/>
      <c r="OPT126" s="5"/>
      <c r="OPU126" s="5"/>
      <c r="OPV126" s="5"/>
      <c r="OPW126" s="5"/>
      <c r="OPX126" s="5"/>
      <c r="OPY126" s="5"/>
      <c r="OPZ126" s="5"/>
      <c r="OQA126" s="5"/>
      <c r="OQB126" s="5"/>
      <c r="OQC126" s="5"/>
      <c r="OQD126" s="5"/>
      <c r="OQE126" s="5"/>
      <c r="OQF126" s="5"/>
      <c r="OQG126" s="5"/>
      <c r="OQH126" s="5"/>
      <c r="OQI126" s="5"/>
      <c r="OQJ126" s="5"/>
      <c r="OQK126" s="5"/>
      <c r="OQL126" s="5"/>
      <c r="OQM126" s="5"/>
      <c r="OQN126" s="5"/>
      <c r="OQO126" s="5"/>
      <c r="OQP126" s="5"/>
      <c r="OQQ126" s="5"/>
      <c r="OQR126" s="5"/>
      <c r="OQS126" s="5"/>
      <c r="OQT126" s="5"/>
      <c r="OQU126" s="5"/>
      <c r="OQV126" s="5"/>
      <c r="OQW126" s="5"/>
      <c r="OQX126" s="5"/>
      <c r="OQY126" s="5"/>
      <c r="OQZ126" s="5"/>
      <c r="ORA126" s="5"/>
      <c r="ORB126" s="5"/>
      <c r="ORC126" s="5"/>
      <c r="ORD126" s="5"/>
      <c r="ORE126" s="5"/>
      <c r="ORF126" s="5"/>
      <c r="ORG126" s="5"/>
      <c r="ORH126" s="5"/>
      <c r="ORI126" s="5"/>
      <c r="ORJ126" s="5"/>
      <c r="ORK126" s="5"/>
      <c r="ORL126" s="5"/>
      <c r="ORM126" s="5"/>
      <c r="ORN126" s="5"/>
      <c r="ORO126" s="5"/>
      <c r="ORP126" s="5"/>
      <c r="ORQ126" s="5"/>
      <c r="ORR126" s="5"/>
      <c r="ORS126" s="5"/>
      <c r="ORT126" s="5"/>
      <c r="ORU126" s="5"/>
      <c r="ORV126" s="5"/>
      <c r="ORW126" s="5"/>
      <c r="ORX126" s="5"/>
      <c r="ORY126" s="5"/>
      <c r="ORZ126" s="5"/>
      <c r="OSA126" s="5"/>
      <c r="OSB126" s="5"/>
      <c r="OSC126" s="5"/>
      <c r="OSD126" s="5"/>
      <c r="OSE126" s="5"/>
      <c r="OSF126" s="5"/>
      <c r="OSG126" s="5"/>
      <c r="OSH126" s="5"/>
      <c r="OSI126" s="5"/>
      <c r="OSJ126" s="5"/>
      <c r="OSK126" s="5"/>
      <c r="OSL126" s="5"/>
      <c r="OSM126" s="5"/>
      <c r="OSN126" s="5"/>
      <c r="OSO126" s="5"/>
      <c r="OSP126" s="5"/>
      <c r="OSQ126" s="5"/>
      <c r="OSR126" s="5"/>
      <c r="OSS126" s="5"/>
      <c r="OST126" s="5"/>
      <c r="OSU126" s="5"/>
      <c r="OSV126" s="5"/>
      <c r="OSW126" s="5"/>
      <c r="OSX126" s="5"/>
      <c r="OSY126" s="5"/>
      <c r="OSZ126" s="5"/>
      <c r="OTA126" s="5"/>
      <c r="OTB126" s="5"/>
      <c r="OTC126" s="5"/>
      <c r="OTD126" s="5"/>
      <c r="OTE126" s="5"/>
      <c r="OTF126" s="5"/>
      <c r="OTG126" s="5"/>
      <c r="OTH126" s="5"/>
      <c r="OTI126" s="5"/>
      <c r="OTJ126" s="5"/>
      <c r="OTK126" s="5"/>
      <c r="OTL126" s="5"/>
      <c r="OTM126" s="5"/>
      <c r="OTN126" s="5"/>
      <c r="OTO126" s="5"/>
      <c r="OTP126" s="5"/>
      <c r="OTQ126" s="5"/>
      <c r="OTR126" s="5"/>
      <c r="OTS126" s="5"/>
      <c r="OTT126" s="5"/>
      <c r="OTU126" s="5"/>
      <c r="OTV126" s="5"/>
      <c r="OTW126" s="5"/>
      <c r="OTX126" s="5"/>
      <c r="OTY126" s="5"/>
      <c r="OTZ126" s="5"/>
      <c r="OUA126" s="5"/>
      <c r="OUB126" s="5"/>
      <c r="OUC126" s="5"/>
      <c r="OUD126" s="5"/>
      <c r="OUE126" s="5"/>
      <c r="OUF126" s="5"/>
      <c r="OUG126" s="5"/>
      <c r="OUH126" s="5"/>
      <c r="OUI126" s="5"/>
      <c r="OUJ126" s="5"/>
      <c r="OUK126" s="5"/>
      <c r="OUL126" s="5"/>
      <c r="OUM126" s="5"/>
      <c r="OUN126" s="5"/>
      <c r="OUO126" s="5"/>
      <c r="OUP126" s="5"/>
      <c r="OUQ126" s="5"/>
      <c r="OUR126" s="5"/>
      <c r="OUS126" s="5"/>
      <c r="OUT126" s="5"/>
      <c r="OUU126" s="5"/>
      <c r="OUV126" s="5"/>
      <c r="OUW126" s="5"/>
      <c r="OUX126" s="5"/>
      <c r="OUY126" s="5"/>
      <c r="OUZ126" s="5"/>
      <c r="OVA126" s="5"/>
      <c r="OVB126" s="5"/>
      <c r="OVC126" s="5"/>
      <c r="OVD126" s="5"/>
      <c r="OVE126" s="5"/>
      <c r="OVF126" s="5"/>
      <c r="OVG126" s="5"/>
      <c r="OVH126" s="5"/>
      <c r="OVI126" s="5"/>
      <c r="OVJ126" s="5"/>
      <c r="OVK126" s="5"/>
      <c r="OVL126" s="5"/>
      <c r="OVM126" s="5"/>
      <c r="OVN126" s="5"/>
      <c r="OVO126" s="5"/>
      <c r="OVP126" s="5"/>
      <c r="OVQ126" s="5"/>
      <c r="OVR126" s="5"/>
      <c r="OVS126" s="5"/>
      <c r="OVT126" s="5"/>
      <c r="OVU126" s="5"/>
      <c r="OVV126" s="5"/>
      <c r="OVW126" s="5"/>
      <c r="OVX126" s="5"/>
      <c r="OVY126" s="5"/>
      <c r="OVZ126" s="5"/>
      <c r="OWA126" s="5"/>
      <c r="OWB126" s="5"/>
      <c r="OWC126" s="5"/>
      <c r="OWD126" s="5"/>
      <c r="OWE126" s="5"/>
      <c r="OWF126" s="5"/>
      <c r="OWG126" s="5"/>
      <c r="OWH126" s="5"/>
      <c r="OWI126" s="5"/>
      <c r="OWJ126" s="5"/>
      <c r="OWK126" s="5"/>
      <c r="OWL126" s="5"/>
      <c r="OWM126" s="5"/>
      <c r="OWN126" s="5"/>
      <c r="OWO126" s="5"/>
      <c r="OWP126" s="5"/>
      <c r="OWQ126" s="5"/>
      <c r="OWR126" s="5"/>
      <c r="OWS126" s="5"/>
      <c r="OWT126" s="5"/>
      <c r="OWU126" s="5"/>
      <c r="OWV126" s="5"/>
      <c r="OWW126" s="5"/>
      <c r="OWX126" s="5"/>
      <c r="OWY126" s="5"/>
      <c r="OWZ126" s="5"/>
      <c r="OXA126" s="5"/>
      <c r="OXB126" s="5"/>
      <c r="OXC126" s="5"/>
      <c r="OXD126" s="5"/>
      <c r="OXE126" s="5"/>
      <c r="OXF126" s="5"/>
      <c r="OXG126" s="5"/>
      <c r="OXH126" s="5"/>
      <c r="OXI126" s="5"/>
      <c r="OXJ126" s="5"/>
      <c r="OXK126" s="5"/>
      <c r="OXL126" s="5"/>
      <c r="OXM126" s="5"/>
      <c r="OXN126" s="5"/>
      <c r="OXO126" s="5"/>
      <c r="OXP126" s="5"/>
      <c r="OXQ126" s="5"/>
      <c r="OXR126" s="5"/>
      <c r="OXS126" s="5"/>
      <c r="OXT126" s="5"/>
      <c r="OXU126" s="5"/>
      <c r="OXV126" s="5"/>
      <c r="OXW126" s="5"/>
      <c r="OXX126" s="5"/>
      <c r="OXY126" s="5"/>
      <c r="OXZ126" s="5"/>
      <c r="OYA126" s="5"/>
      <c r="OYB126" s="5"/>
      <c r="OYC126" s="5"/>
      <c r="OYD126" s="5"/>
      <c r="OYE126" s="5"/>
      <c r="OYF126" s="5"/>
      <c r="OYG126" s="5"/>
      <c r="OYH126" s="5"/>
      <c r="OYI126" s="5"/>
      <c r="OYJ126" s="5"/>
      <c r="OYK126" s="5"/>
      <c r="OYL126" s="5"/>
      <c r="OYM126" s="5"/>
      <c r="OYN126" s="5"/>
      <c r="OYO126" s="5"/>
      <c r="OYP126" s="5"/>
      <c r="OYQ126" s="5"/>
      <c r="OYR126" s="5"/>
      <c r="OYS126" s="5"/>
      <c r="OYT126" s="5"/>
      <c r="OYU126" s="5"/>
      <c r="OYV126" s="5"/>
      <c r="OYW126" s="5"/>
      <c r="OYX126" s="5"/>
      <c r="OYY126" s="5"/>
      <c r="OYZ126" s="5"/>
      <c r="OZA126" s="5"/>
      <c r="OZB126" s="5"/>
      <c r="OZC126" s="5"/>
      <c r="OZD126" s="5"/>
      <c r="OZE126" s="5"/>
      <c r="OZF126" s="5"/>
      <c r="OZG126" s="5"/>
      <c r="OZH126" s="5"/>
      <c r="OZI126" s="5"/>
      <c r="OZJ126" s="5"/>
      <c r="OZK126" s="5"/>
      <c r="OZL126" s="5"/>
      <c r="OZM126" s="5"/>
      <c r="OZN126" s="5"/>
      <c r="OZO126" s="5"/>
      <c r="OZP126" s="5"/>
      <c r="OZQ126" s="5"/>
      <c r="OZR126" s="5"/>
      <c r="OZS126" s="5"/>
      <c r="OZT126" s="5"/>
      <c r="OZU126" s="5"/>
      <c r="OZV126" s="5"/>
      <c r="OZW126" s="5"/>
      <c r="OZX126" s="5"/>
      <c r="OZY126" s="5"/>
      <c r="OZZ126" s="5"/>
      <c r="PAA126" s="5"/>
      <c r="PAB126" s="5"/>
      <c r="PAC126" s="5"/>
      <c r="PAD126" s="5"/>
      <c r="PAE126" s="5"/>
      <c r="PAF126" s="5"/>
      <c r="PAG126" s="5"/>
      <c r="PAH126" s="5"/>
      <c r="PAI126" s="5"/>
      <c r="PAJ126" s="5"/>
      <c r="PAK126" s="5"/>
      <c r="PAL126" s="5"/>
      <c r="PAM126" s="5"/>
      <c r="PAN126" s="5"/>
      <c r="PAO126" s="5"/>
      <c r="PAP126" s="5"/>
      <c r="PAQ126" s="5"/>
      <c r="PAR126" s="5"/>
      <c r="PAS126" s="5"/>
      <c r="PAT126" s="5"/>
      <c r="PAU126" s="5"/>
      <c r="PAV126" s="5"/>
      <c r="PAW126" s="5"/>
      <c r="PAX126" s="5"/>
      <c r="PAY126" s="5"/>
      <c r="PAZ126" s="5"/>
      <c r="PBA126" s="5"/>
      <c r="PBB126" s="5"/>
      <c r="PBC126" s="5"/>
      <c r="PBD126" s="5"/>
      <c r="PBE126" s="5"/>
      <c r="PBF126" s="5"/>
      <c r="PBG126" s="5"/>
      <c r="PBH126" s="5"/>
      <c r="PBI126" s="5"/>
      <c r="PBJ126" s="5"/>
      <c r="PBK126" s="5"/>
      <c r="PBL126" s="5"/>
      <c r="PBM126" s="5"/>
      <c r="PBN126" s="5"/>
      <c r="PBO126" s="5"/>
      <c r="PBP126" s="5"/>
      <c r="PBQ126" s="5"/>
      <c r="PBR126" s="5"/>
      <c r="PBS126" s="5"/>
      <c r="PBT126" s="5"/>
      <c r="PBU126" s="5"/>
      <c r="PBV126" s="5"/>
      <c r="PBW126" s="5"/>
      <c r="PBX126" s="5"/>
      <c r="PBY126" s="5"/>
      <c r="PBZ126" s="5"/>
      <c r="PCA126" s="5"/>
      <c r="PCB126" s="5"/>
      <c r="PCC126" s="5"/>
      <c r="PCD126" s="5"/>
      <c r="PCE126" s="5"/>
      <c r="PCF126" s="5"/>
      <c r="PCG126" s="5"/>
      <c r="PCH126" s="5"/>
      <c r="PCI126" s="5"/>
      <c r="PCJ126" s="5"/>
      <c r="PCK126" s="5"/>
      <c r="PCL126" s="5"/>
      <c r="PCM126" s="5"/>
      <c r="PCN126" s="5"/>
      <c r="PCO126" s="5"/>
      <c r="PCP126" s="5"/>
      <c r="PCQ126" s="5"/>
      <c r="PCR126" s="5"/>
      <c r="PCS126" s="5"/>
      <c r="PCT126" s="5"/>
      <c r="PCU126" s="5"/>
      <c r="PCV126" s="5"/>
      <c r="PCW126" s="5"/>
      <c r="PCX126" s="5"/>
      <c r="PCY126" s="5"/>
      <c r="PCZ126" s="5"/>
      <c r="PDA126" s="5"/>
      <c r="PDB126" s="5"/>
      <c r="PDC126" s="5"/>
      <c r="PDD126" s="5"/>
      <c r="PDE126" s="5"/>
      <c r="PDF126" s="5"/>
      <c r="PDG126" s="5"/>
      <c r="PDH126" s="5"/>
      <c r="PDI126" s="5"/>
      <c r="PDJ126" s="5"/>
      <c r="PDK126" s="5"/>
      <c r="PDL126" s="5"/>
      <c r="PDM126" s="5"/>
      <c r="PDN126" s="5"/>
      <c r="PDO126" s="5"/>
      <c r="PDP126" s="5"/>
      <c r="PDQ126" s="5"/>
      <c r="PDR126" s="5"/>
      <c r="PDS126" s="5"/>
      <c r="PDT126" s="5"/>
      <c r="PDU126" s="5"/>
      <c r="PDV126" s="5"/>
      <c r="PDW126" s="5"/>
      <c r="PDX126" s="5"/>
      <c r="PDY126" s="5"/>
      <c r="PDZ126" s="5"/>
      <c r="PEA126" s="5"/>
      <c r="PEB126" s="5"/>
      <c r="PEC126" s="5"/>
      <c r="PED126" s="5"/>
      <c r="PEE126" s="5"/>
      <c r="PEF126" s="5"/>
      <c r="PEG126" s="5"/>
      <c r="PEH126" s="5"/>
      <c r="PEI126" s="5"/>
      <c r="PEJ126" s="5"/>
      <c r="PEK126" s="5"/>
      <c r="PEL126" s="5"/>
      <c r="PEM126" s="5"/>
      <c r="PEN126" s="5"/>
      <c r="PEO126" s="5"/>
      <c r="PEP126" s="5"/>
      <c r="PEQ126" s="5"/>
      <c r="PER126" s="5"/>
      <c r="PES126" s="5"/>
      <c r="PET126" s="5"/>
      <c r="PEU126" s="5"/>
      <c r="PEV126" s="5"/>
      <c r="PEW126" s="5"/>
      <c r="PEX126" s="5"/>
      <c r="PEY126" s="5"/>
      <c r="PEZ126" s="5"/>
      <c r="PFA126" s="5"/>
      <c r="PFB126" s="5"/>
      <c r="PFC126" s="5"/>
      <c r="PFD126" s="5"/>
      <c r="PFE126" s="5"/>
      <c r="PFF126" s="5"/>
      <c r="PFG126" s="5"/>
      <c r="PFH126" s="5"/>
      <c r="PFI126" s="5"/>
      <c r="PFJ126" s="5"/>
      <c r="PFK126" s="5"/>
      <c r="PFL126" s="5"/>
      <c r="PFM126" s="5"/>
      <c r="PFN126" s="5"/>
      <c r="PFO126" s="5"/>
      <c r="PFP126" s="5"/>
      <c r="PFQ126" s="5"/>
      <c r="PFR126" s="5"/>
      <c r="PFS126" s="5"/>
      <c r="PFT126" s="5"/>
      <c r="PFU126" s="5"/>
      <c r="PFV126" s="5"/>
      <c r="PFW126" s="5"/>
      <c r="PFX126" s="5"/>
      <c r="PFY126" s="5"/>
      <c r="PFZ126" s="5"/>
      <c r="PGA126" s="5"/>
      <c r="PGB126" s="5"/>
      <c r="PGC126" s="5"/>
      <c r="PGD126" s="5"/>
      <c r="PGE126" s="5"/>
      <c r="PGF126" s="5"/>
      <c r="PGG126" s="5"/>
      <c r="PGH126" s="5"/>
      <c r="PGI126" s="5"/>
      <c r="PGJ126" s="5"/>
      <c r="PGK126" s="5"/>
      <c r="PGL126" s="5"/>
      <c r="PGM126" s="5"/>
      <c r="PGN126" s="5"/>
      <c r="PGO126" s="5"/>
      <c r="PGP126" s="5"/>
      <c r="PGQ126" s="5"/>
      <c r="PGR126" s="5"/>
      <c r="PGS126" s="5"/>
      <c r="PGT126" s="5"/>
      <c r="PGU126" s="5"/>
      <c r="PGV126" s="5"/>
      <c r="PGW126" s="5"/>
      <c r="PGX126" s="5"/>
      <c r="PGY126" s="5"/>
      <c r="PGZ126" s="5"/>
      <c r="PHA126" s="5"/>
      <c r="PHB126" s="5"/>
      <c r="PHC126" s="5"/>
      <c r="PHD126" s="5"/>
      <c r="PHE126" s="5"/>
      <c r="PHF126" s="5"/>
      <c r="PHG126" s="5"/>
      <c r="PHH126" s="5"/>
      <c r="PHI126" s="5"/>
      <c r="PHJ126" s="5"/>
      <c r="PHK126" s="5"/>
      <c r="PHL126" s="5"/>
      <c r="PHM126" s="5"/>
      <c r="PHN126" s="5"/>
      <c r="PHO126" s="5"/>
      <c r="PHP126" s="5"/>
      <c r="PHQ126" s="5"/>
      <c r="PHR126" s="5"/>
      <c r="PHS126" s="5"/>
      <c r="PHT126" s="5"/>
      <c r="PHU126" s="5"/>
      <c r="PHV126" s="5"/>
      <c r="PHW126" s="5"/>
      <c r="PHX126" s="5"/>
      <c r="PHY126" s="5"/>
      <c r="PHZ126" s="5"/>
      <c r="PIA126" s="5"/>
      <c r="PIB126" s="5"/>
      <c r="PIC126" s="5"/>
      <c r="PID126" s="5"/>
      <c r="PIE126" s="5"/>
      <c r="PIF126" s="5"/>
      <c r="PIG126" s="5"/>
      <c r="PIH126" s="5"/>
      <c r="PII126" s="5"/>
      <c r="PIJ126" s="5"/>
      <c r="PIK126" s="5"/>
      <c r="PIL126" s="5"/>
      <c r="PIM126" s="5"/>
      <c r="PIN126" s="5"/>
      <c r="PIO126" s="5"/>
      <c r="PIP126" s="5"/>
      <c r="PIQ126" s="5"/>
      <c r="PIR126" s="5"/>
      <c r="PIS126" s="5"/>
      <c r="PIT126" s="5"/>
      <c r="PIU126" s="5"/>
      <c r="PIV126" s="5"/>
      <c r="PIW126" s="5"/>
      <c r="PIX126" s="5"/>
      <c r="PIY126" s="5"/>
      <c r="PIZ126" s="5"/>
      <c r="PJA126" s="5"/>
      <c r="PJB126" s="5"/>
      <c r="PJC126" s="5"/>
      <c r="PJD126" s="5"/>
      <c r="PJE126" s="5"/>
      <c r="PJF126" s="5"/>
      <c r="PJG126" s="5"/>
      <c r="PJH126" s="5"/>
      <c r="PJI126" s="5"/>
      <c r="PJJ126" s="5"/>
      <c r="PJK126" s="5"/>
      <c r="PJL126" s="5"/>
      <c r="PJM126" s="5"/>
      <c r="PJN126" s="5"/>
      <c r="PJO126" s="5"/>
      <c r="PJP126" s="5"/>
      <c r="PJQ126" s="5"/>
      <c r="PJR126" s="5"/>
      <c r="PJS126" s="5"/>
      <c r="PJT126" s="5"/>
      <c r="PJU126" s="5"/>
      <c r="PJV126" s="5"/>
      <c r="PJW126" s="5"/>
      <c r="PJX126" s="5"/>
      <c r="PJY126" s="5"/>
      <c r="PJZ126" s="5"/>
      <c r="PKA126" s="5"/>
      <c r="PKB126" s="5"/>
      <c r="PKC126" s="5"/>
      <c r="PKD126" s="5"/>
      <c r="PKE126" s="5"/>
      <c r="PKF126" s="5"/>
      <c r="PKG126" s="5"/>
      <c r="PKH126" s="5"/>
      <c r="PKI126" s="5"/>
      <c r="PKJ126" s="5"/>
      <c r="PKK126" s="5"/>
      <c r="PKL126" s="5"/>
      <c r="PKM126" s="5"/>
      <c r="PKN126" s="5"/>
      <c r="PKO126" s="5"/>
      <c r="PKP126" s="5"/>
      <c r="PKQ126" s="5"/>
      <c r="PKR126" s="5"/>
      <c r="PKS126" s="5"/>
      <c r="PKT126" s="5"/>
      <c r="PKU126" s="5"/>
      <c r="PKV126" s="5"/>
      <c r="PKW126" s="5"/>
      <c r="PKX126" s="5"/>
      <c r="PKY126" s="5"/>
      <c r="PKZ126" s="5"/>
      <c r="PLA126" s="5"/>
      <c r="PLB126" s="5"/>
      <c r="PLC126" s="5"/>
      <c r="PLD126" s="5"/>
      <c r="PLE126" s="5"/>
      <c r="PLF126" s="5"/>
      <c r="PLG126" s="5"/>
      <c r="PLH126" s="5"/>
      <c r="PLI126" s="5"/>
      <c r="PLJ126" s="5"/>
      <c r="PLK126" s="5"/>
      <c r="PLL126" s="5"/>
      <c r="PLM126" s="5"/>
      <c r="PLN126" s="5"/>
      <c r="PLO126" s="5"/>
      <c r="PLP126" s="5"/>
      <c r="PLQ126" s="5"/>
      <c r="PLR126" s="5"/>
      <c r="PLS126" s="5"/>
      <c r="PLT126" s="5"/>
      <c r="PLU126" s="5"/>
      <c r="PLV126" s="5"/>
      <c r="PLW126" s="5"/>
      <c r="PLX126" s="5"/>
      <c r="PLY126" s="5"/>
      <c r="PLZ126" s="5"/>
      <c r="PMA126" s="5"/>
      <c r="PMB126" s="5"/>
      <c r="PMC126" s="5"/>
      <c r="PMD126" s="5"/>
      <c r="PME126" s="5"/>
      <c r="PMF126" s="5"/>
      <c r="PMG126" s="5"/>
      <c r="PMH126" s="5"/>
      <c r="PMI126" s="5"/>
      <c r="PMJ126" s="5"/>
      <c r="PMK126" s="5"/>
      <c r="PML126" s="5"/>
      <c r="PMM126" s="5"/>
      <c r="PMN126" s="5"/>
      <c r="PMO126" s="5"/>
      <c r="PMP126" s="5"/>
      <c r="PMQ126" s="5"/>
      <c r="PMR126" s="5"/>
      <c r="PMS126" s="5"/>
      <c r="PMT126" s="5"/>
      <c r="PMU126" s="5"/>
      <c r="PMV126" s="5"/>
      <c r="PMW126" s="5"/>
      <c r="PMX126" s="5"/>
      <c r="PMY126" s="5"/>
      <c r="PMZ126" s="5"/>
      <c r="PNA126" s="5"/>
      <c r="PNB126" s="5"/>
      <c r="PNC126" s="5"/>
      <c r="PND126" s="5"/>
      <c r="PNE126" s="5"/>
      <c r="PNF126" s="5"/>
      <c r="PNG126" s="5"/>
      <c r="PNH126" s="5"/>
      <c r="PNI126" s="5"/>
      <c r="PNJ126" s="5"/>
      <c r="PNK126" s="5"/>
      <c r="PNL126" s="5"/>
      <c r="PNM126" s="5"/>
      <c r="PNN126" s="5"/>
      <c r="PNO126" s="5"/>
      <c r="PNP126" s="5"/>
      <c r="PNQ126" s="5"/>
      <c r="PNR126" s="5"/>
      <c r="PNS126" s="5"/>
      <c r="PNT126" s="5"/>
      <c r="PNU126" s="5"/>
      <c r="PNV126" s="5"/>
      <c r="PNW126" s="5"/>
      <c r="PNX126" s="5"/>
      <c r="PNY126" s="5"/>
      <c r="PNZ126" s="5"/>
      <c r="POA126" s="5"/>
      <c r="POB126" s="5"/>
      <c r="POC126" s="5"/>
      <c r="POD126" s="5"/>
      <c r="POE126" s="5"/>
      <c r="POF126" s="5"/>
      <c r="POG126" s="5"/>
      <c r="POH126" s="5"/>
      <c r="POI126" s="5"/>
      <c r="POJ126" s="5"/>
      <c r="POK126" s="5"/>
      <c r="POL126" s="5"/>
      <c r="POM126" s="5"/>
      <c r="PON126" s="5"/>
      <c r="POO126" s="5"/>
      <c r="POP126" s="5"/>
      <c r="POQ126" s="5"/>
      <c r="POR126" s="5"/>
      <c r="POS126" s="5"/>
      <c r="POT126" s="5"/>
      <c r="POU126" s="5"/>
      <c r="POV126" s="5"/>
      <c r="POW126" s="5"/>
      <c r="POX126" s="5"/>
      <c r="POY126" s="5"/>
      <c r="POZ126" s="5"/>
      <c r="PPA126" s="5"/>
      <c r="PPB126" s="5"/>
      <c r="PPC126" s="5"/>
      <c r="PPD126" s="5"/>
      <c r="PPE126" s="5"/>
      <c r="PPF126" s="5"/>
      <c r="PPG126" s="5"/>
      <c r="PPH126" s="5"/>
      <c r="PPI126" s="5"/>
      <c r="PPJ126" s="5"/>
      <c r="PPK126" s="5"/>
      <c r="PPL126" s="5"/>
      <c r="PPM126" s="5"/>
      <c r="PPN126" s="5"/>
      <c r="PPO126" s="5"/>
      <c r="PPP126" s="5"/>
      <c r="PPQ126" s="5"/>
      <c r="PPR126" s="5"/>
      <c r="PPS126" s="5"/>
      <c r="PPT126" s="5"/>
      <c r="PPU126" s="5"/>
      <c r="PPV126" s="5"/>
      <c r="PPW126" s="5"/>
      <c r="PPX126" s="5"/>
      <c r="PPY126" s="5"/>
      <c r="PPZ126" s="5"/>
      <c r="PQA126" s="5"/>
      <c r="PQB126" s="5"/>
      <c r="PQC126" s="5"/>
      <c r="PQD126" s="5"/>
      <c r="PQE126" s="5"/>
      <c r="PQF126" s="5"/>
      <c r="PQG126" s="5"/>
      <c r="PQH126" s="5"/>
      <c r="PQI126" s="5"/>
      <c r="PQJ126" s="5"/>
      <c r="PQK126" s="5"/>
      <c r="PQL126" s="5"/>
      <c r="PQM126" s="5"/>
      <c r="PQN126" s="5"/>
      <c r="PQO126" s="5"/>
      <c r="PQP126" s="5"/>
      <c r="PQQ126" s="5"/>
      <c r="PQR126" s="5"/>
      <c r="PQS126" s="5"/>
      <c r="PQT126" s="5"/>
      <c r="PQU126" s="5"/>
      <c r="PQV126" s="5"/>
      <c r="PQW126" s="5"/>
      <c r="PQX126" s="5"/>
      <c r="PQY126" s="5"/>
      <c r="PQZ126" s="5"/>
      <c r="PRA126" s="5"/>
      <c r="PRB126" s="5"/>
      <c r="PRC126" s="5"/>
      <c r="PRD126" s="5"/>
      <c r="PRE126" s="5"/>
      <c r="PRF126" s="5"/>
      <c r="PRG126" s="5"/>
      <c r="PRH126" s="5"/>
      <c r="PRI126" s="5"/>
      <c r="PRJ126" s="5"/>
      <c r="PRK126" s="5"/>
      <c r="PRL126" s="5"/>
      <c r="PRM126" s="5"/>
      <c r="PRN126" s="5"/>
      <c r="PRO126" s="5"/>
      <c r="PRP126" s="5"/>
      <c r="PRQ126" s="5"/>
      <c r="PRR126" s="5"/>
      <c r="PRS126" s="5"/>
      <c r="PRT126" s="5"/>
      <c r="PRU126" s="5"/>
      <c r="PRV126" s="5"/>
      <c r="PRW126" s="5"/>
      <c r="PRX126" s="5"/>
      <c r="PRY126" s="5"/>
      <c r="PRZ126" s="5"/>
      <c r="PSA126" s="5"/>
      <c r="PSB126" s="5"/>
      <c r="PSC126" s="5"/>
      <c r="PSD126" s="5"/>
      <c r="PSE126" s="5"/>
      <c r="PSF126" s="5"/>
      <c r="PSG126" s="5"/>
      <c r="PSH126" s="5"/>
      <c r="PSI126" s="5"/>
      <c r="PSJ126" s="5"/>
      <c r="PSK126" s="5"/>
      <c r="PSL126" s="5"/>
      <c r="PSM126" s="5"/>
      <c r="PSN126" s="5"/>
      <c r="PSO126" s="5"/>
      <c r="PSP126" s="5"/>
      <c r="PSQ126" s="5"/>
      <c r="PSR126" s="5"/>
      <c r="PSS126" s="5"/>
      <c r="PST126" s="5"/>
      <c r="PSU126" s="5"/>
      <c r="PSV126" s="5"/>
      <c r="PSW126" s="5"/>
      <c r="PSX126" s="5"/>
      <c r="PSY126" s="5"/>
      <c r="PSZ126" s="5"/>
      <c r="PTA126" s="5"/>
      <c r="PTB126" s="5"/>
      <c r="PTC126" s="5"/>
      <c r="PTD126" s="5"/>
      <c r="PTE126" s="5"/>
      <c r="PTF126" s="5"/>
      <c r="PTG126" s="5"/>
      <c r="PTH126" s="5"/>
      <c r="PTI126" s="5"/>
      <c r="PTJ126" s="5"/>
      <c r="PTK126" s="5"/>
      <c r="PTL126" s="5"/>
      <c r="PTM126" s="5"/>
      <c r="PTN126" s="5"/>
      <c r="PTO126" s="5"/>
      <c r="PTP126" s="5"/>
      <c r="PTQ126" s="5"/>
      <c r="PTR126" s="5"/>
      <c r="PTS126" s="5"/>
      <c r="PTT126" s="5"/>
      <c r="PTU126" s="5"/>
      <c r="PTV126" s="5"/>
      <c r="PTW126" s="5"/>
      <c r="PTX126" s="5"/>
      <c r="PTY126" s="5"/>
      <c r="PTZ126" s="5"/>
      <c r="PUA126" s="5"/>
      <c r="PUB126" s="5"/>
      <c r="PUC126" s="5"/>
      <c r="PUD126" s="5"/>
      <c r="PUE126" s="5"/>
      <c r="PUF126" s="5"/>
      <c r="PUG126" s="5"/>
      <c r="PUH126" s="5"/>
      <c r="PUI126" s="5"/>
      <c r="PUJ126" s="5"/>
      <c r="PUK126" s="5"/>
      <c r="PUL126" s="5"/>
      <c r="PUM126" s="5"/>
      <c r="PUN126" s="5"/>
      <c r="PUO126" s="5"/>
      <c r="PUP126" s="5"/>
      <c r="PUQ126" s="5"/>
      <c r="PUR126" s="5"/>
      <c r="PUS126" s="5"/>
      <c r="PUT126" s="5"/>
      <c r="PUU126" s="5"/>
      <c r="PUV126" s="5"/>
      <c r="PUW126" s="5"/>
      <c r="PUX126" s="5"/>
      <c r="PUY126" s="5"/>
      <c r="PUZ126" s="5"/>
      <c r="PVA126" s="5"/>
      <c r="PVB126" s="5"/>
      <c r="PVC126" s="5"/>
      <c r="PVD126" s="5"/>
      <c r="PVE126" s="5"/>
      <c r="PVF126" s="5"/>
      <c r="PVG126" s="5"/>
      <c r="PVH126" s="5"/>
      <c r="PVI126" s="5"/>
      <c r="PVJ126" s="5"/>
      <c r="PVK126" s="5"/>
      <c r="PVL126" s="5"/>
      <c r="PVM126" s="5"/>
      <c r="PVN126" s="5"/>
      <c r="PVO126" s="5"/>
      <c r="PVP126" s="5"/>
      <c r="PVQ126" s="5"/>
      <c r="PVR126" s="5"/>
      <c r="PVS126" s="5"/>
      <c r="PVT126" s="5"/>
      <c r="PVU126" s="5"/>
      <c r="PVV126" s="5"/>
      <c r="PVW126" s="5"/>
      <c r="PVX126" s="5"/>
      <c r="PVY126" s="5"/>
      <c r="PVZ126" s="5"/>
      <c r="PWA126" s="5"/>
      <c r="PWB126" s="5"/>
      <c r="PWC126" s="5"/>
      <c r="PWD126" s="5"/>
      <c r="PWE126" s="5"/>
      <c r="PWF126" s="5"/>
      <c r="PWG126" s="5"/>
      <c r="PWH126" s="5"/>
      <c r="PWI126" s="5"/>
      <c r="PWJ126" s="5"/>
      <c r="PWK126" s="5"/>
      <c r="PWL126" s="5"/>
      <c r="PWM126" s="5"/>
      <c r="PWN126" s="5"/>
      <c r="PWO126" s="5"/>
      <c r="PWP126" s="5"/>
      <c r="PWQ126" s="5"/>
      <c r="PWR126" s="5"/>
      <c r="PWS126" s="5"/>
      <c r="PWT126" s="5"/>
      <c r="PWU126" s="5"/>
      <c r="PWV126" s="5"/>
      <c r="PWW126" s="5"/>
      <c r="PWX126" s="5"/>
      <c r="PWY126" s="5"/>
      <c r="PWZ126" s="5"/>
      <c r="PXA126" s="5"/>
      <c r="PXB126" s="5"/>
      <c r="PXC126" s="5"/>
      <c r="PXD126" s="5"/>
      <c r="PXE126" s="5"/>
      <c r="PXF126" s="5"/>
      <c r="PXG126" s="5"/>
      <c r="PXH126" s="5"/>
      <c r="PXI126" s="5"/>
      <c r="PXJ126" s="5"/>
      <c r="PXK126" s="5"/>
      <c r="PXL126" s="5"/>
      <c r="PXM126" s="5"/>
      <c r="PXN126" s="5"/>
      <c r="PXO126" s="5"/>
      <c r="PXP126" s="5"/>
      <c r="PXQ126" s="5"/>
      <c r="PXR126" s="5"/>
      <c r="PXS126" s="5"/>
      <c r="PXT126" s="5"/>
      <c r="PXU126" s="5"/>
      <c r="PXV126" s="5"/>
      <c r="PXW126" s="5"/>
      <c r="PXX126" s="5"/>
      <c r="PXY126" s="5"/>
      <c r="PXZ126" s="5"/>
      <c r="PYA126" s="5"/>
      <c r="PYB126" s="5"/>
      <c r="PYC126" s="5"/>
      <c r="PYD126" s="5"/>
      <c r="PYE126" s="5"/>
      <c r="PYF126" s="5"/>
      <c r="PYG126" s="5"/>
      <c r="PYH126" s="5"/>
      <c r="PYI126" s="5"/>
      <c r="PYJ126" s="5"/>
      <c r="PYK126" s="5"/>
      <c r="PYL126" s="5"/>
      <c r="PYM126" s="5"/>
      <c r="PYN126" s="5"/>
      <c r="PYO126" s="5"/>
      <c r="PYP126" s="5"/>
      <c r="PYQ126" s="5"/>
      <c r="PYR126" s="5"/>
      <c r="PYS126" s="5"/>
      <c r="PYT126" s="5"/>
      <c r="PYU126" s="5"/>
      <c r="PYV126" s="5"/>
      <c r="PYW126" s="5"/>
      <c r="PYX126" s="5"/>
      <c r="PYY126" s="5"/>
      <c r="PYZ126" s="5"/>
      <c r="PZA126" s="5"/>
      <c r="PZB126" s="5"/>
      <c r="PZC126" s="5"/>
      <c r="PZD126" s="5"/>
      <c r="PZE126" s="5"/>
      <c r="PZF126" s="5"/>
      <c r="PZG126" s="5"/>
      <c r="PZH126" s="5"/>
      <c r="PZI126" s="5"/>
      <c r="PZJ126" s="5"/>
      <c r="PZK126" s="5"/>
      <c r="PZL126" s="5"/>
      <c r="PZM126" s="5"/>
      <c r="PZN126" s="5"/>
      <c r="PZO126" s="5"/>
      <c r="PZP126" s="5"/>
      <c r="PZQ126" s="5"/>
      <c r="PZR126" s="5"/>
      <c r="PZS126" s="5"/>
      <c r="PZT126" s="5"/>
      <c r="PZU126" s="5"/>
      <c r="PZV126" s="5"/>
      <c r="PZW126" s="5"/>
      <c r="PZX126" s="5"/>
      <c r="PZY126" s="5"/>
      <c r="PZZ126" s="5"/>
      <c r="QAA126" s="5"/>
      <c r="QAB126" s="5"/>
      <c r="QAC126" s="5"/>
      <c r="QAD126" s="5"/>
      <c r="QAE126" s="5"/>
      <c r="QAF126" s="5"/>
      <c r="QAG126" s="5"/>
      <c r="QAH126" s="5"/>
      <c r="QAI126" s="5"/>
      <c r="QAJ126" s="5"/>
      <c r="QAK126" s="5"/>
      <c r="QAL126" s="5"/>
      <c r="QAM126" s="5"/>
      <c r="QAN126" s="5"/>
      <c r="QAO126" s="5"/>
      <c r="QAP126" s="5"/>
      <c r="QAQ126" s="5"/>
      <c r="QAR126" s="5"/>
      <c r="QAS126" s="5"/>
      <c r="QAT126" s="5"/>
      <c r="QAU126" s="5"/>
      <c r="QAV126" s="5"/>
      <c r="QAW126" s="5"/>
      <c r="QAX126" s="5"/>
      <c r="QAY126" s="5"/>
      <c r="QAZ126" s="5"/>
      <c r="QBA126" s="5"/>
      <c r="QBB126" s="5"/>
      <c r="QBC126" s="5"/>
      <c r="QBD126" s="5"/>
      <c r="QBE126" s="5"/>
      <c r="QBF126" s="5"/>
      <c r="QBG126" s="5"/>
      <c r="QBH126" s="5"/>
      <c r="QBI126" s="5"/>
      <c r="QBJ126" s="5"/>
      <c r="QBK126" s="5"/>
      <c r="QBL126" s="5"/>
      <c r="QBM126" s="5"/>
      <c r="QBN126" s="5"/>
      <c r="QBO126" s="5"/>
      <c r="QBP126" s="5"/>
      <c r="QBQ126" s="5"/>
      <c r="QBR126" s="5"/>
      <c r="QBS126" s="5"/>
      <c r="QBT126" s="5"/>
      <c r="QBU126" s="5"/>
      <c r="QBV126" s="5"/>
      <c r="QBW126" s="5"/>
      <c r="QBX126" s="5"/>
      <c r="QBY126" s="5"/>
      <c r="QBZ126" s="5"/>
      <c r="QCA126" s="5"/>
      <c r="QCB126" s="5"/>
      <c r="QCC126" s="5"/>
      <c r="QCD126" s="5"/>
      <c r="QCE126" s="5"/>
      <c r="QCF126" s="5"/>
      <c r="QCG126" s="5"/>
      <c r="QCH126" s="5"/>
      <c r="QCI126" s="5"/>
      <c r="QCJ126" s="5"/>
      <c r="QCK126" s="5"/>
      <c r="QCL126" s="5"/>
      <c r="QCM126" s="5"/>
      <c r="QCN126" s="5"/>
      <c r="QCO126" s="5"/>
      <c r="QCP126" s="5"/>
      <c r="QCQ126" s="5"/>
      <c r="QCR126" s="5"/>
      <c r="QCS126" s="5"/>
      <c r="QCT126" s="5"/>
      <c r="QCU126" s="5"/>
      <c r="QCV126" s="5"/>
      <c r="QCW126" s="5"/>
      <c r="QCX126" s="5"/>
      <c r="QCY126" s="5"/>
      <c r="QCZ126" s="5"/>
      <c r="QDA126" s="5"/>
      <c r="QDB126" s="5"/>
      <c r="QDC126" s="5"/>
      <c r="QDD126" s="5"/>
      <c r="QDE126" s="5"/>
      <c r="QDF126" s="5"/>
      <c r="QDG126" s="5"/>
      <c r="QDH126" s="5"/>
      <c r="QDI126" s="5"/>
      <c r="QDJ126" s="5"/>
      <c r="QDK126" s="5"/>
      <c r="QDL126" s="5"/>
      <c r="QDM126" s="5"/>
      <c r="QDN126" s="5"/>
      <c r="QDO126" s="5"/>
      <c r="QDP126" s="5"/>
      <c r="QDQ126" s="5"/>
      <c r="QDR126" s="5"/>
      <c r="QDS126" s="5"/>
      <c r="QDT126" s="5"/>
      <c r="QDU126" s="5"/>
      <c r="QDV126" s="5"/>
      <c r="QDW126" s="5"/>
      <c r="QDX126" s="5"/>
      <c r="QDY126" s="5"/>
      <c r="QDZ126" s="5"/>
      <c r="QEA126" s="5"/>
      <c r="QEB126" s="5"/>
      <c r="QEC126" s="5"/>
      <c r="QED126" s="5"/>
      <c r="QEE126" s="5"/>
      <c r="QEF126" s="5"/>
      <c r="QEG126" s="5"/>
      <c r="QEH126" s="5"/>
      <c r="QEI126" s="5"/>
      <c r="QEJ126" s="5"/>
      <c r="QEK126" s="5"/>
      <c r="QEL126" s="5"/>
      <c r="QEM126" s="5"/>
      <c r="QEN126" s="5"/>
      <c r="QEO126" s="5"/>
      <c r="QEP126" s="5"/>
      <c r="QEQ126" s="5"/>
      <c r="QER126" s="5"/>
      <c r="QES126" s="5"/>
      <c r="QET126" s="5"/>
      <c r="QEU126" s="5"/>
      <c r="QEV126" s="5"/>
      <c r="QEW126" s="5"/>
      <c r="QEX126" s="5"/>
      <c r="QEY126" s="5"/>
      <c r="QEZ126" s="5"/>
      <c r="QFA126" s="5"/>
      <c r="QFB126" s="5"/>
      <c r="QFC126" s="5"/>
      <c r="QFD126" s="5"/>
      <c r="QFE126" s="5"/>
      <c r="QFF126" s="5"/>
      <c r="QFG126" s="5"/>
      <c r="QFH126" s="5"/>
      <c r="QFI126" s="5"/>
      <c r="QFJ126" s="5"/>
      <c r="QFK126" s="5"/>
      <c r="QFL126" s="5"/>
      <c r="QFM126" s="5"/>
      <c r="QFN126" s="5"/>
      <c r="QFO126" s="5"/>
      <c r="QFP126" s="5"/>
      <c r="QFQ126" s="5"/>
      <c r="QFR126" s="5"/>
      <c r="QFS126" s="5"/>
      <c r="QFT126" s="5"/>
      <c r="QFU126" s="5"/>
      <c r="QFV126" s="5"/>
      <c r="QFW126" s="5"/>
      <c r="QFX126" s="5"/>
      <c r="QFY126" s="5"/>
      <c r="QFZ126" s="5"/>
      <c r="QGA126" s="5"/>
      <c r="QGB126" s="5"/>
      <c r="QGC126" s="5"/>
      <c r="QGD126" s="5"/>
      <c r="QGE126" s="5"/>
      <c r="QGF126" s="5"/>
      <c r="QGG126" s="5"/>
      <c r="QGH126" s="5"/>
      <c r="QGI126" s="5"/>
      <c r="QGJ126" s="5"/>
      <c r="QGK126" s="5"/>
      <c r="QGL126" s="5"/>
      <c r="QGM126" s="5"/>
      <c r="QGN126" s="5"/>
      <c r="QGO126" s="5"/>
      <c r="QGP126" s="5"/>
      <c r="QGQ126" s="5"/>
      <c r="QGR126" s="5"/>
      <c r="QGS126" s="5"/>
      <c r="QGT126" s="5"/>
      <c r="QGU126" s="5"/>
      <c r="QGV126" s="5"/>
      <c r="QGW126" s="5"/>
      <c r="QGX126" s="5"/>
      <c r="QGY126" s="5"/>
      <c r="QGZ126" s="5"/>
      <c r="QHA126" s="5"/>
      <c r="QHB126" s="5"/>
      <c r="QHC126" s="5"/>
      <c r="QHD126" s="5"/>
      <c r="QHE126" s="5"/>
      <c r="QHF126" s="5"/>
      <c r="QHG126" s="5"/>
      <c r="QHH126" s="5"/>
      <c r="QHI126" s="5"/>
      <c r="QHJ126" s="5"/>
      <c r="QHK126" s="5"/>
      <c r="QHL126" s="5"/>
      <c r="QHM126" s="5"/>
      <c r="QHN126" s="5"/>
      <c r="QHO126" s="5"/>
      <c r="QHP126" s="5"/>
      <c r="QHQ126" s="5"/>
      <c r="QHR126" s="5"/>
      <c r="QHS126" s="5"/>
      <c r="QHT126" s="5"/>
      <c r="QHU126" s="5"/>
      <c r="QHV126" s="5"/>
      <c r="QHW126" s="5"/>
      <c r="QHX126" s="5"/>
      <c r="QHY126" s="5"/>
      <c r="QHZ126" s="5"/>
      <c r="QIA126" s="5"/>
      <c r="QIB126" s="5"/>
      <c r="QIC126" s="5"/>
      <c r="QID126" s="5"/>
      <c r="QIE126" s="5"/>
      <c r="QIF126" s="5"/>
      <c r="QIG126" s="5"/>
      <c r="QIH126" s="5"/>
      <c r="QII126" s="5"/>
      <c r="QIJ126" s="5"/>
      <c r="QIK126" s="5"/>
      <c r="QIL126" s="5"/>
      <c r="QIM126" s="5"/>
      <c r="QIN126" s="5"/>
      <c r="QIO126" s="5"/>
      <c r="QIP126" s="5"/>
      <c r="QIQ126" s="5"/>
      <c r="QIR126" s="5"/>
      <c r="QIS126" s="5"/>
      <c r="QIT126" s="5"/>
      <c r="QIU126" s="5"/>
      <c r="QIV126" s="5"/>
      <c r="QIW126" s="5"/>
      <c r="QIX126" s="5"/>
      <c r="QIY126" s="5"/>
      <c r="QIZ126" s="5"/>
      <c r="QJA126" s="5"/>
      <c r="QJB126" s="5"/>
      <c r="QJC126" s="5"/>
      <c r="QJD126" s="5"/>
      <c r="QJE126" s="5"/>
      <c r="QJF126" s="5"/>
      <c r="QJG126" s="5"/>
      <c r="QJH126" s="5"/>
      <c r="QJI126" s="5"/>
      <c r="QJJ126" s="5"/>
      <c r="QJK126" s="5"/>
      <c r="QJL126" s="5"/>
      <c r="QJM126" s="5"/>
      <c r="QJN126" s="5"/>
      <c r="QJO126" s="5"/>
      <c r="QJP126" s="5"/>
      <c r="QJQ126" s="5"/>
      <c r="QJR126" s="5"/>
      <c r="QJS126" s="5"/>
      <c r="QJT126" s="5"/>
      <c r="QJU126" s="5"/>
      <c r="QJV126" s="5"/>
      <c r="QJW126" s="5"/>
      <c r="QJX126" s="5"/>
      <c r="QJY126" s="5"/>
      <c r="QJZ126" s="5"/>
      <c r="QKA126" s="5"/>
      <c r="QKB126" s="5"/>
      <c r="QKC126" s="5"/>
      <c r="QKD126" s="5"/>
      <c r="QKE126" s="5"/>
      <c r="QKF126" s="5"/>
      <c r="QKG126" s="5"/>
      <c r="QKH126" s="5"/>
      <c r="QKI126" s="5"/>
      <c r="QKJ126" s="5"/>
      <c r="QKK126" s="5"/>
      <c r="QKL126" s="5"/>
      <c r="QKM126" s="5"/>
      <c r="QKN126" s="5"/>
      <c r="QKO126" s="5"/>
      <c r="QKP126" s="5"/>
      <c r="QKQ126" s="5"/>
      <c r="QKR126" s="5"/>
      <c r="QKS126" s="5"/>
      <c r="QKT126" s="5"/>
      <c r="QKU126" s="5"/>
      <c r="QKV126" s="5"/>
      <c r="QKW126" s="5"/>
      <c r="QKX126" s="5"/>
      <c r="QKY126" s="5"/>
      <c r="QKZ126" s="5"/>
      <c r="QLA126" s="5"/>
      <c r="QLB126" s="5"/>
      <c r="QLC126" s="5"/>
      <c r="QLD126" s="5"/>
      <c r="QLE126" s="5"/>
      <c r="QLF126" s="5"/>
      <c r="QLG126" s="5"/>
      <c r="QLH126" s="5"/>
      <c r="QLI126" s="5"/>
      <c r="QLJ126" s="5"/>
      <c r="QLK126" s="5"/>
      <c r="QLL126" s="5"/>
      <c r="QLM126" s="5"/>
      <c r="QLN126" s="5"/>
      <c r="QLO126" s="5"/>
      <c r="QLP126" s="5"/>
      <c r="QLQ126" s="5"/>
      <c r="QLR126" s="5"/>
      <c r="QLS126" s="5"/>
      <c r="QLT126" s="5"/>
      <c r="QLU126" s="5"/>
      <c r="QLV126" s="5"/>
      <c r="QLW126" s="5"/>
      <c r="QLX126" s="5"/>
      <c r="QLY126" s="5"/>
      <c r="QLZ126" s="5"/>
      <c r="QMA126" s="5"/>
      <c r="QMB126" s="5"/>
      <c r="QMC126" s="5"/>
      <c r="QMD126" s="5"/>
      <c r="QME126" s="5"/>
      <c r="QMF126" s="5"/>
      <c r="QMG126" s="5"/>
      <c r="QMH126" s="5"/>
      <c r="QMI126" s="5"/>
      <c r="QMJ126" s="5"/>
      <c r="QMK126" s="5"/>
      <c r="QML126" s="5"/>
      <c r="QMM126" s="5"/>
      <c r="QMN126" s="5"/>
      <c r="QMO126" s="5"/>
      <c r="QMP126" s="5"/>
      <c r="QMQ126" s="5"/>
      <c r="QMR126" s="5"/>
      <c r="QMS126" s="5"/>
      <c r="QMT126" s="5"/>
      <c r="QMU126" s="5"/>
      <c r="QMV126" s="5"/>
      <c r="QMW126" s="5"/>
      <c r="QMX126" s="5"/>
      <c r="QMY126" s="5"/>
      <c r="QMZ126" s="5"/>
      <c r="QNA126" s="5"/>
      <c r="QNB126" s="5"/>
      <c r="QNC126" s="5"/>
      <c r="QND126" s="5"/>
      <c r="QNE126" s="5"/>
      <c r="QNF126" s="5"/>
      <c r="QNG126" s="5"/>
      <c r="QNH126" s="5"/>
      <c r="QNI126" s="5"/>
      <c r="QNJ126" s="5"/>
      <c r="QNK126" s="5"/>
      <c r="QNL126" s="5"/>
      <c r="QNM126" s="5"/>
      <c r="QNN126" s="5"/>
      <c r="QNO126" s="5"/>
      <c r="QNP126" s="5"/>
      <c r="QNQ126" s="5"/>
      <c r="QNR126" s="5"/>
      <c r="QNS126" s="5"/>
      <c r="QNT126" s="5"/>
      <c r="QNU126" s="5"/>
      <c r="QNV126" s="5"/>
      <c r="QNW126" s="5"/>
      <c r="QNX126" s="5"/>
      <c r="QNY126" s="5"/>
      <c r="QNZ126" s="5"/>
      <c r="QOA126" s="5"/>
      <c r="QOB126" s="5"/>
      <c r="QOC126" s="5"/>
      <c r="QOD126" s="5"/>
      <c r="QOE126" s="5"/>
      <c r="QOF126" s="5"/>
      <c r="QOG126" s="5"/>
      <c r="QOH126" s="5"/>
      <c r="QOI126" s="5"/>
      <c r="QOJ126" s="5"/>
      <c r="QOK126" s="5"/>
      <c r="QOL126" s="5"/>
      <c r="QOM126" s="5"/>
      <c r="QON126" s="5"/>
      <c r="QOO126" s="5"/>
      <c r="QOP126" s="5"/>
      <c r="QOQ126" s="5"/>
      <c r="QOR126" s="5"/>
      <c r="QOS126" s="5"/>
      <c r="QOT126" s="5"/>
      <c r="QOU126" s="5"/>
      <c r="QOV126" s="5"/>
      <c r="QOW126" s="5"/>
      <c r="QOX126" s="5"/>
      <c r="QOY126" s="5"/>
      <c r="QOZ126" s="5"/>
      <c r="QPA126" s="5"/>
      <c r="QPB126" s="5"/>
      <c r="QPC126" s="5"/>
      <c r="QPD126" s="5"/>
      <c r="QPE126" s="5"/>
      <c r="QPF126" s="5"/>
      <c r="QPG126" s="5"/>
      <c r="QPH126" s="5"/>
      <c r="QPI126" s="5"/>
      <c r="QPJ126" s="5"/>
      <c r="QPK126" s="5"/>
      <c r="QPL126" s="5"/>
      <c r="QPM126" s="5"/>
      <c r="QPN126" s="5"/>
      <c r="QPO126" s="5"/>
      <c r="QPP126" s="5"/>
      <c r="QPQ126" s="5"/>
      <c r="QPR126" s="5"/>
      <c r="QPS126" s="5"/>
      <c r="QPT126" s="5"/>
      <c r="QPU126" s="5"/>
      <c r="QPV126" s="5"/>
      <c r="QPW126" s="5"/>
      <c r="QPX126" s="5"/>
      <c r="QPY126" s="5"/>
      <c r="QPZ126" s="5"/>
      <c r="QQA126" s="5"/>
      <c r="QQB126" s="5"/>
      <c r="QQC126" s="5"/>
      <c r="QQD126" s="5"/>
      <c r="QQE126" s="5"/>
      <c r="QQF126" s="5"/>
      <c r="QQG126" s="5"/>
      <c r="QQH126" s="5"/>
      <c r="QQI126" s="5"/>
      <c r="QQJ126" s="5"/>
      <c r="QQK126" s="5"/>
      <c r="QQL126" s="5"/>
      <c r="QQM126" s="5"/>
      <c r="QQN126" s="5"/>
      <c r="QQO126" s="5"/>
      <c r="QQP126" s="5"/>
      <c r="QQQ126" s="5"/>
      <c r="QQR126" s="5"/>
      <c r="QQS126" s="5"/>
      <c r="QQT126" s="5"/>
      <c r="QQU126" s="5"/>
      <c r="QQV126" s="5"/>
      <c r="QQW126" s="5"/>
      <c r="QQX126" s="5"/>
      <c r="QQY126" s="5"/>
      <c r="QQZ126" s="5"/>
      <c r="QRA126" s="5"/>
      <c r="QRB126" s="5"/>
      <c r="QRC126" s="5"/>
      <c r="QRD126" s="5"/>
      <c r="QRE126" s="5"/>
      <c r="QRF126" s="5"/>
      <c r="QRG126" s="5"/>
      <c r="QRH126" s="5"/>
      <c r="QRI126" s="5"/>
      <c r="QRJ126" s="5"/>
      <c r="QRK126" s="5"/>
      <c r="QRL126" s="5"/>
      <c r="QRM126" s="5"/>
      <c r="QRN126" s="5"/>
      <c r="QRO126" s="5"/>
      <c r="QRP126" s="5"/>
      <c r="QRQ126" s="5"/>
      <c r="QRR126" s="5"/>
      <c r="QRS126" s="5"/>
      <c r="QRT126" s="5"/>
      <c r="QRU126" s="5"/>
      <c r="QRV126" s="5"/>
      <c r="QRW126" s="5"/>
      <c r="QRX126" s="5"/>
      <c r="QRY126" s="5"/>
      <c r="QRZ126" s="5"/>
      <c r="QSA126" s="5"/>
      <c r="QSB126" s="5"/>
      <c r="QSC126" s="5"/>
      <c r="QSD126" s="5"/>
      <c r="QSE126" s="5"/>
      <c r="QSF126" s="5"/>
      <c r="QSG126" s="5"/>
      <c r="QSH126" s="5"/>
      <c r="QSI126" s="5"/>
      <c r="QSJ126" s="5"/>
      <c r="QSK126" s="5"/>
      <c r="QSL126" s="5"/>
      <c r="QSM126" s="5"/>
      <c r="QSN126" s="5"/>
      <c r="QSO126" s="5"/>
      <c r="QSP126" s="5"/>
      <c r="QSQ126" s="5"/>
      <c r="QSR126" s="5"/>
      <c r="QSS126" s="5"/>
      <c r="QST126" s="5"/>
      <c r="QSU126" s="5"/>
      <c r="QSV126" s="5"/>
      <c r="QSW126" s="5"/>
      <c r="QSX126" s="5"/>
      <c r="QSY126" s="5"/>
      <c r="QSZ126" s="5"/>
      <c r="QTA126" s="5"/>
      <c r="QTB126" s="5"/>
      <c r="QTC126" s="5"/>
      <c r="QTD126" s="5"/>
      <c r="QTE126" s="5"/>
      <c r="QTF126" s="5"/>
      <c r="QTG126" s="5"/>
      <c r="QTH126" s="5"/>
      <c r="QTI126" s="5"/>
      <c r="QTJ126" s="5"/>
      <c r="QTK126" s="5"/>
      <c r="QTL126" s="5"/>
      <c r="QTM126" s="5"/>
      <c r="QTN126" s="5"/>
      <c r="QTO126" s="5"/>
      <c r="QTP126" s="5"/>
      <c r="QTQ126" s="5"/>
      <c r="QTR126" s="5"/>
      <c r="QTS126" s="5"/>
      <c r="QTT126" s="5"/>
      <c r="QTU126" s="5"/>
      <c r="QTV126" s="5"/>
      <c r="QTW126" s="5"/>
      <c r="QTX126" s="5"/>
      <c r="QTY126" s="5"/>
      <c r="QTZ126" s="5"/>
      <c r="QUA126" s="5"/>
      <c r="QUB126" s="5"/>
      <c r="QUC126" s="5"/>
      <c r="QUD126" s="5"/>
      <c r="QUE126" s="5"/>
      <c r="QUF126" s="5"/>
      <c r="QUG126" s="5"/>
      <c r="QUH126" s="5"/>
      <c r="QUI126" s="5"/>
      <c r="QUJ126" s="5"/>
      <c r="QUK126" s="5"/>
      <c r="QUL126" s="5"/>
      <c r="QUM126" s="5"/>
      <c r="QUN126" s="5"/>
      <c r="QUO126" s="5"/>
      <c r="QUP126" s="5"/>
      <c r="QUQ126" s="5"/>
      <c r="QUR126" s="5"/>
      <c r="QUS126" s="5"/>
      <c r="QUT126" s="5"/>
      <c r="QUU126" s="5"/>
      <c r="QUV126" s="5"/>
      <c r="QUW126" s="5"/>
      <c r="QUX126" s="5"/>
      <c r="QUY126" s="5"/>
      <c r="QUZ126" s="5"/>
      <c r="QVA126" s="5"/>
      <c r="QVB126" s="5"/>
      <c r="QVC126" s="5"/>
      <c r="QVD126" s="5"/>
      <c r="QVE126" s="5"/>
      <c r="QVF126" s="5"/>
      <c r="QVG126" s="5"/>
      <c r="QVH126" s="5"/>
      <c r="QVI126" s="5"/>
      <c r="QVJ126" s="5"/>
      <c r="QVK126" s="5"/>
      <c r="QVL126" s="5"/>
      <c r="QVM126" s="5"/>
      <c r="QVN126" s="5"/>
      <c r="QVO126" s="5"/>
      <c r="QVP126" s="5"/>
      <c r="QVQ126" s="5"/>
      <c r="QVR126" s="5"/>
      <c r="QVS126" s="5"/>
      <c r="QVT126" s="5"/>
      <c r="QVU126" s="5"/>
      <c r="QVV126" s="5"/>
      <c r="QVW126" s="5"/>
      <c r="QVX126" s="5"/>
      <c r="QVY126" s="5"/>
      <c r="QVZ126" s="5"/>
      <c r="QWA126" s="5"/>
      <c r="QWB126" s="5"/>
      <c r="QWC126" s="5"/>
      <c r="QWD126" s="5"/>
      <c r="QWE126" s="5"/>
      <c r="QWF126" s="5"/>
      <c r="QWG126" s="5"/>
      <c r="QWH126" s="5"/>
      <c r="QWI126" s="5"/>
      <c r="QWJ126" s="5"/>
      <c r="QWK126" s="5"/>
      <c r="QWL126" s="5"/>
      <c r="QWM126" s="5"/>
      <c r="QWN126" s="5"/>
      <c r="QWO126" s="5"/>
      <c r="QWP126" s="5"/>
      <c r="QWQ126" s="5"/>
      <c r="QWR126" s="5"/>
      <c r="QWS126" s="5"/>
      <c r="QWT126" s="5"/>
      <c r="QWU126" s="5"/>
      <c r="QWV126" s="5"/>
      <c r="QWW126" s="5"/>
      <c r="QWX126" s="5"/>
      <c r="QWY126" s="5"/>
      <c r="QWZ126" s="5"/>
      <c r="QXA126" s="5"/>
      <c r="QXB126" s="5"/>
      <c r="QXC126" s="5"/>
      <c r="QXD126" s="5"/>
      <c r="QXE126" s="5"/>
      <c r="QXF126" s="5"/>
      <c r="QXG126" s="5"/>
      <c r="QXH126" s="5"/>
      <c r="QXI126" s="5"/>
      <c r="QXJ126" s="5"/>
      <c r="QXK126" s="5"/>
      <c r="QXL126" s="5"/>
      <c r="QXM126" s="5"/>
      <c r="QXN126" s="5"/>
      <c r="QXO126" s="5"/>
      <c r="QXP126" s="5"/>
      <c r="QXQ126" s="5"/>
      <c r="QXR126" s="5"/>
      <c r="QXS126" s="5"/>
      <c r="QXT126" s="5"/>
      <c r="QXU126" s="5"/>
      <c r="QXV126" s="5"/>
      <c r="QXW126" s="5"/>
      <c r="QXX126" s="5"/>
      <c r="QXY126" s="5"/>
      <c r="QXZ126" s="5"/>
      <c r="QYA126" s="5"/>
      <c r="QYB126" s="5"/>
      <c r="QYC126" s="5"/>
      <c r="QYD126" s="5"/>
      <c r="QYE126" s="5"/>
      <c r="QYF126" s="5"/>
      <c r="QYG126" s="5"/>
      <c r="QYH126" s="5"/>
      <c r="QYI126" s="5"/>
      <c r="QYJ126" s="5"/>
      <c r="QYK126" s="5"/>
      <c r="QYL126" s="5"/>
      <c r="QYM126" s="5"/>
      <c r="QYN126" s="5"/>
      <c r="QYO126" s="5"/>
      <c r="QYP126" s="5"/>
      <c r="QYQ126" s="5"/>
      <c r="QYR126" s="5"/>
      <c r="QYS126" s="5"/>
      <c r="QYT126" s="5"/>
      <c r="QYU126" s="5"/>
      <c r="QYV126" s="5"/>
      <c r="QYW126" s="5"/>
      <c r="QYX126" s="5"/>
      <c r="QYY126" s="5"/>
      <c r="QYZ126" s="5"/>
      <c r="QZA126" s="5"/>
      <c r="QZB126" s="5"/>
      <c r="QZC126" s="5"/>
      <c r="QZD126" s="5"/>
      <c r="QZE126" s="5"/>
      <c r="QZF126" s="5"/>
      <c r="QZG126" s="5"/>
      <c r="QZH126" s="5"/>
      <c r="QZI126" s="5"/>
      <c r="QZJ126" s="5"/>
      <c r="QZK126" s="5"/>
      <c r="QZL126" s="5"/>
      <c r="QZM126" s="5"/>
      <c r="QZN126" s="5"/>
      <c r="QZO126" s="5"/>
      <c r="QZP126" s="5"/>
      <c r="QZQ126" s="5"/>
      <c r="QZR126" s="5"/>
      <c r="QZS126" s="5"/>
      <c r="QZT126" s="5"/>
      <c r="QZU126" s="5"/>
      <c r="QZV126" s="5"/>
      <c r="QZW126" s="5"/>
      <c r="QZX126" s="5"/>
      <c r="QZY126" s="5"/>
      <c r="QZZ126" s="5"/>
      <c r="RAA126" s="5"/>
      <c r="RAB126" s="5"/>
      <c r="RAC126" s="5"/>
      <c r="RAD126" s="5"/>
      <c r="RAE126" s="5"/>
      <c r="RAF126" s="5"/>
      <c r="RAG126" s="5"/>
      <c r="RAH126" s="5"/>
      <c r="RAI126" s="5"/>
      <c r="RAJ126" s="5"/>
      <c r="RAK126" s="5"/>
      <c r="RAL126" s="5"/>
      <c r="RAM126" s="5"/>
      <c r="RAN126" s="5"/>
      <c r="RAO126" s="5"/>
      <c r="RAP126" s="5"/>
      <c r="RAQ126" s="5"/>
      <c r="RAR126" s="5"/>
      <c r="RAS126" s="5"/>
      <c r="RAT126" s="5"/>
      <c r="RAU126" s="5"/>
      <c r="RAV126" s="5"/>
      <c r="RAW126" s="5"/>
      <c r="RAX126" s="5"/>
      <c r="RAY126" s="5"/>
      <c r="RAZ126" s="5"/>
      <c r="RBA126" s="5"/>
      <c r="RBB126" s="5"/>
      <c r="RBC126" s="5"/>
      <c r="RBD126" s="5"/>
      <c r="RBE126" s="5"/>
      <c r="RBF126" s="5"/>
      <c r="RBG126" s="5"/>
      <c r="RBH126" s="5"/>
      <c r="RBI126" s="5"/>
      <c r="RBJ126" s="5"/>
      <c r="RBK126" s="5"/>
      <c r="RBL126" s="5"/>
      <c r="RBM126" s="5"/>
      <c r="RBN126" s="5"/>
      <c r="RBO126" s="5"/>
      <c r="RBP126" s="5"/>
      <c r="RBQ126" s="5"/>
      <c r="RBR126" s="5"/>
      <c r="RBS126" s="5"/>
      <c r="RBT126" s="5"/>
      <c r="RBU126" s="5"/>
      <c r="RBV126" s="5"/>
      <c r="RBW126" s="5"/>
      <c r="RBX126" s="5"/>
      <c r="RBY126" s="5"/>
      <c r="RBZ126" s="5"/>
      <c r="RCA126" s="5"/>
      <c r="RCB126" s="5"/>
      <c r="RCC126" s="5"/>
      <c r="RCD126" s="5"/>
      <c r="RCE126" s="5"/>
      <c r="RCF126" s="5"/>
      <c r="RCG126" s="5"/>
      <c r="RCH126" s="5"/>
      <c r="RCI126" s="5"/>
      <c r="RCJ126" s="5"/>
      <c r="RCK126" s="5"/>
      <c r="RCL126" s="5"/>
      <c r="RCM126" s="5"/>
      <c r="RCN126" s="5"/>
      <c r="RCO126" s="5"/>
      <c r="RCP126" s="5"/>
      <c r="RCQ126" s="5"/>
      <c r="RCR126" s="5"/>
      <c r="RCS126" s="5"/>
      <c r="RCT126" s="5"/>
      <c r="RCU126" s="5"/>
      <c r="RCV126" s="5"/>
      <c r="RCW126" s="5"/>
      <c r="RCX126" s="5"/>
      <c r="RCY126" s="5"/>
      <c r="RCZ126" s="5"/>
      <c r="RDA126" s="5"/>
      <c r="RDB126" s="5"/>
      <c r="RDC126" s="5"/>
      <c r="RDD126" s="5"/>
      <c r="RDE126" s="5"/>
      <c r="RDF126" s="5"/>
      <c r="RDG126" s="5"/>
      <c r="RDH126" s="5"/>
      <c r="RDI126" s="5"/>
      <c r="RDJ126" s="5"/>
      <c r="RDK126" s="5"/>
      <c r="RDL126" s="5"/>
      <c r="RDM126" s="5"/>
      <c r="RDN126" s="5"/>
      <c r="RDO126" s="5"/>
      <c r="RDP126" s="5"/>
      <c r="RDQ126" s="5"/>
      <c r="RDR126" s="5"/>
      <c r="RDS126" s="5"/>
      <c r="RDT126" s="5"/>
      <c r="RDU126" s="5"/>
      <c r="RDV126" s="5"/>
      <c r="RDW126" s="5"/>
      <c r="RDX126" s="5"/>
      <c r="RDY126" s="5"/>
      <c r="RDZ126" s="5"/>
      <c r="REA126" s="5"/>
      <c r="REB126" s="5"/>
      <c r="REC126" s="5"/>
      <c r="RED126" s="5"/>
      <c r="REE126" s="5"/>
      <c r="REF126" s="5"/>
      <c r="REG126" s="5"/>
      <c r="REH126" s="5"/>
      <c r="REI126" s="5"/>
      <c r="REJ126" s="5"/>
      <c r="REK126" s="5"/>
      <c r="REL126" s="5"/>
      <c r="REM126" s="5"/>
      <c r="REN126" s="5"/>
      <c r="REO126" s="5"/>
      <c r="REP126" s="5"/>
      <c r="REQ126" s="5"/>
      <c r="RER126" s="5"/>
      <c r="RES126" s="5"/>
      <c r="RET126" s="5"/>
      <c r="REU126" s="5"/>
      <c r="REV126" s="5"/>
      <c r="REW126" s="5"/>
      <c r="REX126" s="5"/>
      <c r="REY126" s="5"/>
      <c r="REZ126" s="5"/>
      <c r="RFA126" s="5"/>
      <c r="RFB126" s="5"/>
      <c r="RFC126" s="5"/>
      <c r="RFD126" s="5"/>
      <c r="RFE126" s="5"/>
      <c r="RFF126" s="5"/>
      <c r="RFG126" s="5"/>
      <c r="RFH126" s="5"/>
      <c r="RFI126" s="5"/>
      <c r="RFJ126" s="5"/>
      <c r="RFK126" s="5"/>
      <c r="RFL126" s="5"/>
      <c r="RFM126" s="5"/>
      <c r="RFN126" s="5"/>
      <c r="RFO126" s="5"/>
      <c r="RFP126" s="5"/>
      <c r="RFQ126" s="5"/>
      <c r="RFR126" s="5"/>
      <c r="RFS126" s="5"/>
      <c r="RFT126" s="5"/>
      <c r="RFU126" s="5"/>
      <c r="RFV126" s="5"/>
      <c r="RFW126" s="5"/>
      <c r="RFX126" s="5"/>
      <c r="RFY126" s="5"/>
      <c r="RFZ126" s="5"/>
      <c r="RGA126" s="5"/>
      <c r="RGB126" s="5"/>
      <c r="RGC126" s="5"/>
      <c r="RGD126" s="5"/>
      <c r="RGE126" s="5"/>
      <c r="RGF126" s="5"/>
      <c r="RGG126" s="5"/>
      <c r="RGH126" s="5"/>
      <c r="RGI126" s="5"/>
      <c r="RGJ126" s="5"/>
      <c r="RGK126" s="5"/>
      <c r="RGL126" s="5"/>
      <c r="RGM126" s="5"/>
      <c r="RGN126" s="5"/>
      <c r="RGO126" s="5"/>
      <c r="RGP126" s="5"/>
      <c r="RGQ126" s="5"/>
      <c r="RGR126" s="5"/>
      <c r="RGS126" s="5"/>
      <c r="RGT126" s="5"/>
      <c r="RGU126" s="5"/>
      <c r="RGV126" s="5"/>
      <c r="RGW126" s="5"/>
      <c r="RGX126" s="5"/>
      <c r="RGY126" s="5"/>
      <c r="RGZ126" s="5"/>
      <c r="RHA126" s="5"/>
      <c r="RHB126" s="5"/>
      <c r="RHC126" s="5"/>
      <c r="RHD126" s="5"/>
      <c r="RHE126" s="5"/>
      <c r="RHF126" s="5"/>
      <c r="RHG126" s="5"/>
      <c r="RHH126" s="5"/>
      <c r="RHI126" s="5"/>
      <c r="RHJ126" s="5"/>
      <c r="RHK126" s="5"/>
      <c r="RHL126" s="5"/>
      <c r="RHM126" s="5"/>
      <c r="RHN126" s="5"/>
      <c r="RHO126" s="5"/>
      <c r="RHP126" s="5"/>
      <c r="RHQ126" s="5"/>
      <c r="RHR126" s="5"/>
      <c r="RHS126" s="5"/>
      <c r="RHT126" s="5"/>
      <c r="RHU126" s="5"/>
      <c r="RHV126" s="5"/>
      <c r="RHW126" s="5"/>
      <c r="RHX126" s="5"/>
      <c r="RHY126" s="5"/>
      <c r="RHZ126" s="5"/>
      <c r="RIA126" s="5"/>
      <c r="RIB126" s="5"/>
      <c r="RIC126" s="5"/>
      <c r="RID126" s="5"/>
      <c r="RIE126" s="5"/>
      <c r="RIF126" s="5"/>
      <c r="RIG126" s="5"/>
      <c r="RIH126" s="5"/>
      <c r="RII126" s="5"/>
      <c r="RIJ126" s="5"/>
      <c r="RIK126" s="5"/>
      <c r="RIL126" s="5"/>
      <c r="RIM126" s="5"/>
      <c r="RIN126" s="5"/>
      <c r="RIO126" s="5"/>
      <c r="RIP126" s="5"/>
      <c r="RIQ126" s="5"/>
      <c r="RIR126" s="5"/>
      <c r="RIS126" s="5"/>
      <c r="RIT126" s="5"/>
      <c r="RIU126" s="5"/>
      <c r="RIV126" s="5"/>
      <c r="RIW126" s="5"/>
      <c r="RIX126" s="5"/>
      <c r="RIY126" s="5"/>
      <c r="RIZ126" s="5"/>
      <c r="RJA126" s="5"/>
      <c r="RJB126" s="5"/>
      <c r="RJC126" s="5"/>
      <c r="RJD126" s="5"/>
      <c r="RJE126" s="5"/>
      <c r="RJF126" s="5"/>
      <c r="RJG126" s="5"/>
      <c r="RJH126" s="5"/>
      <c r="RJI126" s="5"/>
      <c r="RJJ126" s="5"/>
      <c r="RJK126" s="5"/>
      <c r="RJL126" s="5"/>
      <c r="RJM126" s="5"/>
      <c r="RJN126" s="5"/>
      <c r="RJO126" s="5"/>
      <c r="RJP126" s="5"/>
      <c r="RJQ126" s="5"/>
      <c r="RJR126" s="5"/>
      <c r="RJS126" s="5"/>
      <c r="RJT126" s="5"/>
      <c r="RJU126" s="5"/>
      <c r="RJV126" s="5"/>
      <c r="RJW126" s="5"/>
      <c r="RJX126" s="5"/>
      <c r="RJY126" s="5"/>
      <c r="RJZ126" s="5"/>
      <c r="RKA126" s="5"/>
      <c r="RKB126" s="5"/>
      <c r="RKC126" s="5"/>
      <c r="RKD126" s="5"/>
      <c r="RKE126" s="5"/>
      <c r="RKF126" s="5"/>
      <c r="RKG126" s="5"/>
      <c r="RKH126" s="5"/>
      <c r="RKI126" s="5"/>
      <c r="RKJ126" s="5"/>
      <c r="RKK126" s="5"/>
      <c r="RKL126" s="5"/>
      <c r="RKM126" s="5"/>
      <c r="RKN126" s="5"/>
      <c r="RKO126" s="5"/>
      <c r="RKP126" s="5"/>
      <c r="RKQ126" s="5"/>
      <c r="RKR126" s="5"/>
      <c r="RKS126" s="5"/>
      <c r="RKT126" s="5"/>
      <c r="RKU126" s="5"/>
      <c r="RKV126" s="5"/>
      <c r="RKW126" s="5"/>
      <c r="RKX126" s="5"/>
      <c r="RKY126" s="5"/>
      <c r="RKZ126" s="5"/>
      <c r="RLA126" s="5"/>
      <c r="RLB126" s="5"/>
      <c r="RLC126" s="5"/>
      <c r="RLD126" s="5"/>
      <c r="RLE126" s="5"/>
      <c r="RLF126" s="5"/>
      <c r="RLG126" s="5"/>
      <c r="RLH126" s="5"/>
      <c r="RLI126" s="5"/>
      <c r="RLJ126" s="5"/>
      <c r="RLK126" s="5"/>
      <c r="RLL126" s="5"/>
      <c r="RLM126" s="5"/>
      <c r="RLN126" s="5"/>
      <c r="RLO126" s="5"/>
      <c r="RLP126" s="5"/>
      <c r="RLQ126" s="5"/>
      <c r="RLR126" s="5"/>
      <c r="RLS126" s="5"/>
      <c r="RLT126" s="5"/>
      <c r="RLU126" s="5"/>
      <c r="RLV126" s="5"/>
      <c r="RLW126" s="5"/>
      <c r="RLX126" s="5"/>
      <c r="RLY126" s="5"/>
      <c r="RLZ126" s="5"/>
      <c r="RMA126" s="5"/>
      <c r="RMB126" s="5"/>
      <c r="RMC126" s="5"/>
      <c r="RMD126" s="5"/>
      <c r="RME126" s="5"/>
      <c r="RMF126" s="5"/>
      <c r="RMG126" s="5"/>
      <c r="RMH126" s="5"/>
      <c r="RMI126" s="5"/>
      <c r="RMJ126" s="5"/>
      <c r="RMK126" s="5"/>
      <c r="RML126" s="5"/>
      <c r="RMM126" s="5"/>
      <c r="RMN126" s="5"/>
      <c r="RMO126" s="5"/>
      <c r="RMP126" s="5"/>
      <c r="RMQ126" s="5"/>
      <c r="RMR126" s="5"/>
      <c r="RMS126" s="5"/>
      <c r="RMT126" s="5"/>
      <c r="RMU126" s="5"/>
      <c r="RMV126" s="5"/>
      <c r="RMW126" s="5"/>
      <c r="RMX126" s="5"/>
      <c r="RMY126" s="5"/>
      <c r="RMZ126" s="5"/>
      <c r="RNA126" s="5"/>
      <c r="RNB126" s="5"/>
      <c r="RNC126" s="5"/>
      <c r="RND126" s="5"/>
      <c r="RNE126" s="5"/>
      <c r="RNF126" s="5"/>
      <c r="RNG126" s="5"/>
      <c r="RNH126" s="5"/>
      <c r="RNI126" s="5"/>
      <c r="RNJ126" s="5"/>
      <c r="RNK126" s="5"/>
      <c r="RNL126" s="5"/>
      <c r="RNM126" s="5"/>
      <c r="RNN126" s="5"/>
      <c r="RNO126" s="5"/>
      <c r="RNP126" s="5"/>
      <c r="RNQ126" s="5"/>
      <c r="RNR126" s="5"/>
      <c r="RNS126" s="5"/>
      <c r="RNT126" s="5"/>
      <c r="RNU126" s="5"/>
      <c r="RNV126" s="5"/>
      <c r="RNW126" s="5"/>
      <c r="RNX126" s="5"/>
      <c r="RNY126" s="5"/>
      <c r="RNZ126" s="5"/>
      <c r="ROA126" s="5"/>
      <c r="ROB126" s="5"/>
      <c r="ROC126" s="5"/>
      <c r="ROD126" s="5"/>
      <c r="ROE126" s="5"/>
      <c r="ROF126" s="5"/>
      <c r="ROG126" s="5"/>
      <c r="ROH126" s="5"/>
      <c r="ROI126" s="5"/>
      <c r="ROJ126" s="5"/>
      <c r="ROK126" s="5"/>
      <c r="ROL126" s="5"/>
      <c r="ROM126" s="5"/>
      <c r="RON126" s="5"/>
      <c r="ROO126" s="5"/>
      <c r="ROP126" s="5"/>
      <c r="ROQ126" s="5"/>
      <c r="ROR126" s="5"/>
      <c r="ROS126" s="5"/>
      <c r="ROT126" s="5"/>
      <c r="ROU126" s="5"/>
      <c r="ROV126" s="5"/>
      <c r="ROW126" s="5"/>
      <c r="ROX126" s="5"/>
      <c r="ROY126" s="5"/>
      <c r="ROZ126" s="5"/>
      <c r="RPA126" s="5"/>
      <c r="RPB126" s="5"/>
      <c r="RPC126" s="5"/>
      <c r="RPD126" s="5"/>
      <c r="RPE126" s="5"/>
      <c r="RPF126" s="5"/>
      <c r="RPG126" s="5"/>
      <c r="RPH126" s="5"/>
      <c r="RPI126" s="5"/>
      <c r="RPJ126" s="5"/>
      <c r="RPK126" s="5"/>
      <c r="RPL126" s="5"/>
      <c r="RPM126" s="5"/>
      <c r="RPN126" s="5"/>
      <c r="RPO126" s="5"/>
      <c r="RPP126" s="5"/>
      <c r="RPQ126" s="5"/>
      <c r="RPR126" s="5"/>
      <c r="RPS126" s="5"/>
      <c r="RPT126" s="5"/>
      <c r="RPU126" s="5"/>
      <c r="RPV126" s="5"/>
      <c r="RPW126" s="5"/>
      <c r="RPX126" s="5"/>
      <c r="RPY126" s="5"/>
      <c r="RPZ126" s="5"/>
      <c r="RQA126" s="5"/>
      <c r="RQB126" s="5"/>
      <c r="RQC126" s="5"/>
      <c r="RQD126" s="5"/>
      <c r="RQE126" s="5"/>
      <c r="RQF126" s="5"/>
      <c r="RQG126" s="5"/>
      <c r="RQH126" s="5"/>
      <c r="RQI126" s="5"/>
      <c r="RQJ126" s="5"/>
      <c r="RQK126" s="5"/>
      <c r="RQL126" s="5"/>
      <c r="RQM126" s="5"/>
      <c r="RQN126" s="5"/>
      <c r="RQO126" s="5"/>
      <c r="RQP126" s="5"/>
      <c r="RQQ126" s="5"/>
      <c r="RQR126" s="5"/>
      <c r="RQS126" s="5"/>
      <c r="RQT126" s="5"/>
      <c r="RQU126" s="5"/>
      <c r="RQV126" s="5"/>
      <c r="RQW126" s="5"/>
      <c r="RQX126" s="5"/>
      <c r="RQY126" s="5"/>
      <c r="RQZ126" s="5"/>
      <c r="RRA126" s="5"/>
      <c r="RRB126" s="5"/>
      <c r="RRC126" s="5"/>
      <c r="RRD126" s="5"/>
      <c r="RRE126" s="5"/>
      <c r="RRF126" s="5"/>
      <c r="RRG126" s="5"/>
      <c r="RRH126" s="5"/>
      <c r="RRI126" s="5"/>
      <c r="RRJ126" s="5"/>
      <c r="RRK126" s="5"/>
      <c r="RRL126" s="5"/>
      <c r="RRM126" s="5"/>
      <c r="RRN126" s="5"/>
      <c r="RRO126" s="5"/>
      <c r="RRP126" s="5"/>
      <c r="RRQ126" s="5"/>
      <c r="RRR126" s="5"/>
      <c r="RRS126" s="5"/>
      <c r="RRT126" s="5"/>
      <c r="RRU126" s="5"/>
      <c r="RRV126" s="5"/>
      <c r="RRW126" s="5"/>
      <c r="RRX126" s="5"/>
      <c r="RRY126" s="5"/>
      <c r="RRZ126" s="5"/>
      <c r="RSA126" s="5"/>
      <c r="RSB126" s="5"/>
      <c r="RSC126" s="5"/>
      <c r="RSD126" s="5"/>
      <c r="RSE126" s="5"/>
      <c r="RSF126" s="5"/>
      <c r="RSG126" s="5"/>
      <c r="RSH126" s="5"/>
      <c r="RSI126" s="5"/>
      <c r="RSJ126" s="5"/>
      <c r="RSK126" s="5"/>
      <c r="RSL126" s="5"/>
      <c r="RSM126" s="5"/>
      <c r="RSN126" s="5"/>
      <c r="RSO126" s="5"/>
      <c r="RSP126" s="5"/>
      <c r="RSQ126" s="5"/>
      <c r="RSR126" s="5"/>
      <c r="RSS126" s="5"/>
      <c r="RST126" s="5"/>
      <c r="RSU126" s="5"/>
      <c r="RSV126" s="5"/>
      <c r="RSW126" s="5"/>
      <c r="RSX126" s="5"/>
      <c r="RSY126" s="5"/>
      <c r="RSZ126" s="5"/>
      <c r="RTA126" s="5"/>
      <c r="RTB126" s="5"/>
      <c r="RTC126" s="5"/>
      <c r="RTD126" s="5"/>
      <c r="RTE126" s="5"/>
      <c r="RTF126" s="5"/>
      <c r="RTG126" s="5"/>
      <c r="RTH126" s="5"/>
      <c r="RTI126" s="5"/>
      <c r="RTJ126" s="5"/>
      <c r="RTK126" s="5"/>
      <c r="RTL126" s="5"/>
      <c r="RTM126" s="5"/>
      <c r="RTN126" s="5"/>
      <c r="RTO126" s="5"/>
      <c r="RTP126" s="5"/>
      <c r="RTQ126" s="5"/>
      <c r="RTR126" s="5"/>
      <c r="RTS126" s="5"/>
      <c r="RTT126" s="5"/>
      <c r="RTU126" s="5"/>
      <c r="RTV126" s="5"/>
      <c r="RTW126" s="5"/>
      <c r="RTX126" s="5"/>
      <c r="RTY126" s="5"/>
      <c r="RTZ126" s="5"/>
      <c r="RUA126" s="5"/>
      <c r="RUB126" s="5"/>
      <c r="RUC126" s="5"/>
      <c r="RUD126" s="5"/>
      <c r="RUE126" s="5"/>
      <c r="RUF126" s="5"/>
      <c r="RUG126" s="5"/>
      <c r="RUH126" s="5"/>
      <c r="RUI126" s="5"/>
      <c r="RUJ126" s="5"/>
      <c r="RUK126" s="5"/>
      <c r="RUL126" s="5"/>
      <c r="RUM126" s="5"/>
      <c r="RUN126" s="5"/>
      <c r="RUO126" s="5"/>
      <c r="RUP126" s="5"/>
      <c r="RUQ126" s="5"/>
      <c r="RUR126" s="5"/>
      <c r="RUS126" s="5"/>
      <c r="RUT126" s="5"/>
      <c r="RUU126" s="5"/>
      <c r="RUV126" s="5"/>
      <c r="RUW126" s="5"/>
      <c r="RUX126" s="5"/>
      <c r="RUY126" s="5"/>
      <c r="RUZ126" s="5"/>
      <c r="RVA126" s="5"/>
      <c r="RVB126" s="5"/>
      <c r="RVC126" s="5"/>
      <c r="RVD126" s="5"/>
      <c r="RVE126" s="5"/>
      <c r="RVF126" s="5"/>
      <c r="RVG126" s="5"/>
      <c r="RVH126" s="5"/>
      <c r="RVI126" s="5"/>
      <c r="RVJ126" s="5"/>
      <c r="RVK126" s="5"/>
      <c r="RVL126" s="5"/>
      <c r="RVM126" s="5"/>
      <c r="RVN126" s="5"/>
      <c r="RVO126" s="5"/>
      <c r="RVP126" s="5"/>
      <c r="RVQ126" s="5"/>
      <c r="RVR126" s="5"/>
      <c r="RVS126" s="5"/>
      <c r="RVT126" s="5"/>
      <c r="RVU126" s="5"/>
      <c r="RVV126" s="5"/>
      <c r="RVW126" s="5"/>
      <c r="RVX126" s="5"/>
      <c r="RVY126" s="5"/>
      <c r="RVZ126" s="5"/>
      <c r="RWA126" s="5"/>
      <c r="RWB126" s="5"/>
      <c r="RWC126" s="5"/>
      <c r="RWD126" s="5"/>
      <c r="RWE126" s="5"/>
      <c r="RWF126" s="5"/>
      <c r="RWG126" s="5"/>
      <c r="RWH126" s="5"/>
      <c r="RWI126" s="5"/>
      <c r="RWJ126" s="5"/>
      <c r="RWK126" s="5"/>
      <c r="RWL126" s="5"/>
      <c r="RWM126" s="5"/>
      <c r="RWN126" s="5"/>
      <c r="RWO126" s="5"/>
      <c r="RWP126" s="5"/>
      <c r="RWQ126" s="5"/>
      <c r="RWR126" s="5"/>
      <c r="RWS126" s="5"/>
      <c r="RWT126" s="5"/>
      <c r="RWU126" s="5"/>
      <c r="RWV126" s="5"/>
      <c r="RWW126" s="5"/>
      <c r="RWX126" s="5"/>
      <c r="RWY126" s="5"/>
      <c r="RWZ126" s="5"/>
      <c r="RXA126" s="5"/>
      <c r="RXB126" s="5"/>
      <c r="RXC126" s="5"/>
      <c r="RXD126" s="5"/>
      <c r="RXE126" s="5"/>
      <c r="RXF126" s="5"/>
      <c r="RXG126" s="5"/>
      <c r="RXH126" s="5"/>
      <c r="RXI126" s="5"/>
      <c r="RXJ126" s="5"/>
      <c r="RXK126" s="5"/>
      <c r="RXL126" s="5"/>
      <c r="RXM126" s="5"/>
      <c r="RXN126" s="5"/>
      <c r="RXO126" s="5"/>
      <c r="RXP126" s="5"/>
      <c r="RXQ126" s="5"/>
      <c r="RXR126" s="5"/>
      <c r="RXS126" s="5"/>
      <c r="RXT126" s="5"/>
      <c r="RXU126" s="5"/>
      <c r="RXV126" s="5"/>
      <c r="RXW126" s="5"/>
      <c r="RXX126" s="5"/>
      <c r="RXY126" s="5"/>
      <c r="RXZ126" s="5"/>
      <c r="RYA126" s="5"/>
      <c r="RYB126" s="5"/>
      <c r="RYC126" s="5"/>
      <c r="RYD126" s="5"/>
      <c r="RYE126" s="5"/>
      <c r="RYF126" s="5"/>
      <c r="RYG126" s="5"/>
      <c r="RYH126" s="5"/>
      <c r="RYI126" s="5"/>
      <c r="RYJ126" s="5"/>
      <c r="RYK126" s="5"/>
      <c r="RYL126" s="5"/>
      <c r="RYM126" s="5"/>
      <c r="RYN126" s="5"/>
      <c r="RYO126" s="5"/>
      <c r="RYP126" s="5"/>
      <c r="RYQ126" s="5"/>
      <c r="RYR126" s="5"/>
      <c r="RYS126" s="5"/>
      <c r="RYT126" s="5"/>
      <c r="RYU126" s="5"/>
      <c r="RYV126" s="5"/>
      <c r="RYW126" s="5"/>
      <c r="RYX126" s="5"/>
      <c r="RYY126" s="5"/>
      <c r="RYZ126" s="5"/>
      <c r="RZA126" s="5"/>
      <c r="RZB126" s="5"/>
      <c r="RZC126" s="5"/>
      <c r="RZD126" s="5"/>
      <c r="RZE126" s="5"/>
      <c r="RZF126" s="5"/>
      <c r="RZG126" s="5"/>
      <c r="RZH126" s="5"/>
      <c r="RZI126" s="5"/>
      <c r="RZJ126" s="5"/>
      <c r="RZK126" s="5"/>
      <c r="RZL126" s="5"/>
      <c r="RZM126" s="5"/>
      <c r="RZN126" s="5"/>
      <c r="RZO126" s="5"/>
      <c r="RZP126" s="5"/>
      <c r="RZQ126" s="5"/>
      <c r="RZR126" s="5"/>
      <c r="RZS126" s="5"/>
      <c r="RZT126" s="5"/>
      <c r="RZU126" s="5"/>
      <c r="RZV126" s="5"/>
      <c r="RZW126" s="5"/>
      <c r="RZX126" s="5"/>
      <c r="RZY126" s="5"/>
      <c r="RZZ126" s="5"/>
      <c r="SAA126" s="5"/>
      <c r="SAB126" s="5"/>
      <c r="SAC126" s="5"/>
      <c r="SAD126" s="5"/>
      <c r="SAE126" s="5"/>
      <c r="SAF126" s="5"/>
      <c r="SAG126" s="5"/>
      <c r="SAH126" s="5"/>
      <c r="SAI126" s="5"/>
      <c r="SAJ126" s="5"/>
      <c r="SAK126" s="5"/>
      <c r="SAL126" s="5"/>
      <c r="SAM126" s="5"/>
      <c r="SAN126" s="5"/>
      <c r="SAO126" s="5"/>
      <c r="SAP126" s="5"/>
      <c r="SAQ126" s="5"/>
      <c r="SAR126" s="5"/>
      <c r="SAS126" s="5"/>
      <c r="SAT126" s="5"/>
      <c r="SAU126" s="5"/>
      <c r="SAV126" s="5"/>
      <c r="SAW126" s="5"/>
      <c r="SAX126" s="5"/>
      <c r="SAY126" s="5"/>
      <c r="SAZ126" s="5"/>
      <c r="SBA126" s="5"/>
      <c r="SBB126" s="5"/>
      <c r="SBC126" s="5"/>
      <c r="SBD126" s="5"/>
      <c r="SBE126" s="5"/>
      <c r="SBF126" s="5"/>
      <c r="SBG126" s="5"/>
      <c r="SBH126" s="5"/>
      <c r="SBI126" s="5"/>
      <c r="SBJ126" s="5"/>
      <c r="SBK126" s="5"/>
      <c r="SBL126" s="5"/>
      <c r="SBM126" s="5"/>
      <c r="SBN126" s="5"/>
      <c r="SBO126" s="5"/>
      <c r="SBP126" s="5"/>
      <c r="SBQ126" s="5"/>
      <c r="SBR126" s="5"/>
      <c r="SBS126" s="5"/>
      <c r="SBT126" s="5"/>
      <c r="SBU126" s="5"/>
      <c r="SBV126" s="5"/>
      <c r="SBW126" s="5"/>
      <c r="SBX126" s="5"/>
      <c r="SBY126" s="5"/>
      <c r="SBZ126" s="5"/>
      <c r="SCA126" s="5"/>
      <c r="SCB126" s="5"/>
      <c r="SCC126" s="5"/>
      <c r="SCD126" s="5"/>
      <c r="SCE126" s="5"/>
      <c r="SCF126" s="5"/>
      <c r="SCG126" s="5"/>
      <c r="SCH126" s="5"/>
      <c r="SCI126" s="5"/>
      <c r="SCJ126" s="5"/>
      <c r="SCK126" s="5"/>
      <c r="SCL126" s="5"/>
      <c r="SCM126" s="5"/>
      <c r="SCN126" s="5"/>
      <c r="SCO126" s="5"/>
      <c r="SCP126" s="5"/>
      <c r="SCQ126" s="5"/>
      <c r="SCR126" s="5"/>
      <c r="SCS126" s="5"/>
      <c r="SCT126" s="5"/>
      <c r="SCU126" s="5"/>
      <c r="SCV126" s="5"/>
      <c r="SCW126" s="5"/>
      <c r="SCX126" s="5"/>
      <c r="SCY126" s="5"/>
      <c r="SCZ126" s="5"/>
      <c r="SDA126" s="5"/>
      <c r="SDB126" s="5"/>
      <c r="SDC126" s="5"/>
      <c r="SDD126" s="5"/>
      <c r="SDE126" s="5"/>
      <c r="SDF126" s="5"/>
      <c r="SDG126" s="5"/>
      <c r="SDH126" s="5"/>
      <c r="SDI126" s="5"/>
      <c r="SDJ126" s="5"/>
      <c r="SDK126" s="5"/>
      <c r="SDL126" s="5"/>
      <c r="SDM126" s="5"/>
      <c r="SDN126" s="5"/>
      <c r="SDO126" s="5"/>
      <c r="SDP126" s="5"/>
      <c r="SDQ126" s="5"/>
      <c r="SDR126" s="5"/>
      <c r="SDS126" s="5"/>
      <c r="SDT126" s="5"/>
      <c r="SDU126" s="5"/>
      <c r="SDV126" s="5"/>
      <c r="SDW126" s="5"/>
      <c r="SDX126" s="5"/>
      <c r="SDY126" s="5"/>
      <c r="SDZ126" s="5"/>
      <c r="SEA126" s="5"/>
      <c r="SEB126" s="5"/>
      <c r="SEC126" s="5"/>
      <c r="SED126" s="5"/>
      <c r="SEE126" s="5"/>
      <c r="SEF126" s="5"/>
      <c r="SEG126" s="5"/>
      <c r="SEH126" s="5"/>
      <c r="SEI126" s="5"/>
      <c r="SEJ126" s="5"/>
      <c r="SEK126" s="5"/>
      <c r="SEL126" s="5"/>
      <c r="SEM126" s="5"/>
      <c r="SEN126" s="5"/>
      <c r="SEO126" s="5"/>
      <c r="SEP126" s="5"/>
      <c r="SEQ126" s="5"/>
      <c r="SER126" s="5"/>
      <c r="SES126" s="5"/>
      <c r="SET126" s="5"/>
      <c r="SEU126" s="5"/>
      <c r="SEV126" s="5"/>
      <c r="SEW126" s="5"/>
      <c r="SEX126" s="5"/>
      <c r="SEY126" s="5"/>
      <c r="SEZ126" s="5"/>
      <c r="SFA126" s="5"/>
      <c r="SFB126" s="5"/>
      <c r="SFC126" s="5"/>
      <c r="SFD126" s="5"/>
      <c r="SFE126" s="5"/>
      <c r="SFF126" s="5"/>
      <c r="SFG126" s="5"/>
      <c r="SFH126" s="5"/>
      <c r="SFI126" s="5"/>
      <c r="SFJ126" s="5"/>
      <c r="SFK126" s="5"/>
      <c r="SFL126" s="5"/>
      <c r="SFM126" s="5"/>
      <c r="SFN126" s="5"/>
      <c r="SFO126" s="5"/>
      <c r="SFP126" s="5"/>
      <c r="SFQ126" s="5"/>
      <c r="SFR126" s="5"/>
      <c r="SFS126" s="5"/>
      <c r="SFT126" s="5"/>
      <c r="SFU126" s="5"/>
      <c r="SFV126" s="5"/>
      <c r="SFW126" s="5"/>
      <c r="SFX126" s="5"/>
      <c r="SFY126" s="5"/>
      <c r="SFZ126" s="5"/>
      <c r="SGA126" s="5"/>
      <c r="SGB126" s="5"/>
      <c r="SGC126" s="5"/>
      <c r="SGD126" s="5"/>
      <c r="SGE126" s="5"/>
      <c r="SGF126" s="5"/>
      <c r="SGG126" s="5"/>
      <c r="SGH126" s="5"/>
      <c r="SGI126" s="5"/>
      <c r="SGJ126" s="5"/>
      <c r="SGK126" s="5"/>
      <c r="SGL126" s="5"/>
      <c r="SGM126" s="5"/>
      <c r="SGN126" s="5"/>
      <c r="SGO126" s="5"/>
      <c r="SGP126" s="5"/>
      <c r="SGQ126" s="5"/>
      <c r="SGR126" s="5"/>
      <c r="SGS126" s="5"/>
      <c r="SGT126" s="5"/>
      <c r="SGU126" s="5"/>
      <c r="SGV126" s="5"/>
      <c r="SGW126" s="5"/>
      <c r="SGX126" s="5"/>
      <c r="SGY126" s="5"/>
      <c r="SGZ126" s="5"/>
      <c r="SHA126" s="5"/>
      <c r="SHB126" s="5"/>
      <c r="SHC126" s="5"/>
      <c r="SHD126" s="5"/>
      <c r="SHE126" s="5"/>
      <c r="SHF126" s="5"/>
      <c r="SHG126" s="5"/>
      <c r="SHH126" s="5"/>
      <c r="SHI126" s="5"/>
      <c r="SHJ126" s="5"/>
      <c r="SHK126" s="5"/>
      <c r="SHL126" s="5"/>
      <c r="SHM126" s="5"/>
      <c r="SHN126" s="5"/>
      <c r="SHO126" s="5"/>
      <c r="SHP126" s="5"/>
      <c r="SHQ126" s="5"/>
      <c r="SHR126" s="5"/>
      <c r="SHS126" s="5"/>
      <c r="SHT126" s="5"/>
      <c r="SHU126" s="5"/>
      <c r="SHV126" s="5"/>
      <c r="SHW126" s="5"/>
      <c r="SHX126" s="5"/>
      <c r="SHY126" s="5"/>
      <c r="SHZ126" s="5"/>
      <c r="SIA126" s="5"/>
      <c r="SIB126" s="5"/>
      <c r="SIC126" s="5"/>
      <c r="SID126" s="5"/>
      <c r="SIE126" s="5"/>
      <c r="SIF126" s="5"/>
      <c r="SIG126" s="5"/>
      <c r="SIH126" s="5"/>
      <c r="SII126" s="5"/>
      <c r="SIJ126" s="5"/>
      <c r="SIK126" s="5"/>
      <c r="SIL126" s="5"/>
      <c r="SIM126" s="5"/>
      <c r="SIN126" s="5"/>
      <c r="SIO126" s="5"/>
      <c r="SIP126" s="5"/>
      <c r="SIQ126" s="5"/>
      <c r="SIR126" s="5"/>
      <c r="SIS126" s="5"/>
      <c r="SIT126" s="5"/>
      <c r="SIU126" s="5"/>
      <c r="SIV126" s="5"/>
      <c r="SIW126" s="5"/>
      <c r="SIX126" s="5"/>
      <c r="SIY126" s="5"/>
      <c r="SIZ126" s="5"/>
      <c r="SJA126" s="5"/>
      <c r="SJB126" s="5"/>
      <c r="SJC126" s="5"/>
      <c r="SJD126" s="5"/>
      <c r="SJE126" s="5"/>
      <c r="SJF126" s="5"/>
      <c r="SJG126" s="5"/>
      <c r="SJH126" s="5"/>
      <c r="SJI126" s="5"/>
      <c r="SJJ126" s="5"/>
      <c r="SJK126" s="5"/>
      <c r="SJL126" s="5"/>
      <c r="SJM126" s="5"/>
      <c r="SJN126" s="5"/>
      <c r="SJO126" s="5"/>
      <c r="SJP126" s="5"/>
      <c r="SJQ126" s="5"/>
      <c r="SJR126" s="5"/>
      <c r="SJS126" s="5"/>
      <c r="SJT126" s="5"/>
      <c r="SJU126" s="5"/>
      <c r="SJV126" s="5"/>
      <c r="SJW126" s="5"/>
      <c r="SJX126" s="5"/>
      <c r="SJY126" s="5"/>
      <c r="SJZ126" s="5"/>
      <c r="SKA126" s="5"/>
      <c r="SKB126" s="5"/>
      <c r="SKC126" s="5"/>
      <c r="SKD126" s="5"/>
      <c r="SKE126" s="5"/>
      <c r="SKF126" s="5"/>
      <c r="SKG126" s="5"/>
      <c r="SKH126" s="5"/>
      <c r="SKI126" s="5"/>
      <c r="SKJ126" s="5"/>
      <c r="SKK126" s="5"/>
      <c r="SKL126" s="5"/>
      <c r="SKM126" s="5"/>
      <c r="SKN126" s="5"/>
      <c r="SKO126" s="5"/>
      <c r="SKP126" s="5"/>
      <c r="SKQ126" s="5"/>
      <c r="SKR126" s="5"/>
      <c r="SKS126" s="5"/>
      <c r="SKT126" s="5"/>
      <c r="SKU126" s="5"/>
      <c r="SKV126" s="5"/>
      <c r="SKW126" s="5"/>
      <c r="SKX126" s="5"/>
      <c r="SKY126" s="5"/>
      <c r="SKZ126" s="5"/>
      <c r="SLA126" s="5"/>
      <c r="SLB126" s="5"/>
      <c r="SLC126" s="5"/>
      <c r="SLD126" s="5"/>
      <c r="SLE126" s="5"/>
      <c r="SLF126" s="5"/>
      <c r="SLG126" s="5"/>
      <c r="SLH126" s="5"/>
      <c r="SLI126" s="5"/>
      <c r="SLJ126" s="5"/>
      <c r="SLK126" s="5"/>
      <c r="SLL126" s="5"/>
      <c r="SLM126" s="5"/>
      <c r="SLN126" s="5"/>
      <c r="SLO126" s="5"/>
      <c r="SLP126" s="5"/>
      <c r="SLQ126" s="5"/>
      <c r="SLR126" s="5"/>
      <c r="SLS126" s="5"/>
      <c r="SLT126" s="5"/>
      <c r="SLU126" s="5"/>
      <c r="SLV126" s="5"/>
      <c r="SLW126" s="5"/>
      <c r="SLX126" s="5"/>
      <c r="SLY126" s="5"/>
      <c r="SLZ126" s="5"/>
      <c r="SMA126" s="5"/>
      <c r="SMB126" s="5"/>
      <c r="SMC126" s="5"/>
      <c r="SMD126" s="5"/>
      <c r="SME126" s="5"/>
      <c r="SMF126" s="5"/>
      <c r="SMG126" s="5"/>
      <c r="SMH126" s="5"/>
      <c r="SMI126" s="5"/>
      <c r="SMJ126" s="5"/>
      <c r="SMK126" s="5"/>
      <c r="SML126" s="5"/>
      <c r="SMM126" s="5"/>
      <c r="SMN126" s="5"/>
      <c r="SMO126" s="5"/>
      <c r="SMP126" s="5"/>
      <c r="SMQ126" s="5"/>
      <c r="SMR126" s="5"/>
      <c r="SMS126" s="5"/>
      <c r="SMT126" s="5"/>
      <c r="SMU126" s="5"/>
      <c r="SMV126" s="5"/>
      <c r="SMW126" s="5"/>
      <c r="SMX126" s="5"/>
      <c r="SMY126" s="5"/>
      <c r="SMZ126" s="5"/>
      <c r="SNA126" s="5"/>
      <c r="SNB126" s="5"/>
      <c r="SNC126" s="5"/>
      <c r="SND126" s="5"/>
      <c r="SNE126" s="5"/>
      <c r="SNF126" s="5"/>
      <c r="SNG126" s="5"/>
      <c r="SNH126" s="5"/>
      <c r="SNI126" s="5"/>
      <c r="SNJ126" s="5"/>
      <c r="SNK126" s="5"/>
      <c r="SNL126" s="5"/>
      <c r="SNM126" s="5"/>
      <c r="SNN126" s="5"/>
      <c r="SNO126" s="5"/>
      <c r="SNP126" s="5"/>
      <c r="SNQ126" s="5"/>
      <c r="SNR126" s="5"/>
      <c r="SNS126" s="5"/>
      <c r="SNT126" s="5"/>
      <c r="SNU126" s="5"/>
      <c r="SNV126" s="5"/>
      <c r="SNW126" s="5"/>
      <c r="SNX126" s="5"/>
      <c r="SNY126" s="5"/>
      <c r="SNZ126" s="5"/>
      <c r="SOA126" s="5"/>
      <c r="SOB126" s="5"/>
      <c r="SOC126" s="5"/>
      <c r="SOD126" s="5"/>
      <c r="SOE126" s="5"/>
      <c r="SOF126" s="5"/>
      <c r="SOG126" s="5"/>
      <c r="SOH126" s="5"/>
      <c r="SOI126" s="5"/>
      <c r="SOJ126" s="5"/>
      <c r="SOK126" s="5"/>
      <c r="SOL126" s="5"/>
      <c r="SOM126" s="5"/>
      <c r="SON126" s="5"/>
      <c r="SOO126" s="5"/>
      <c r="SOP126" s="5"/>
      <c r="SOQ126" s="5"/>
      <c r="SOR126" s="5"/>
      <c r="SOS126" s="5"/>
      <c r="SOT126" s="5"/>
      <c r="SOU126" s="5"/>
      <c r="SOV126" s="5"/>
      <c r="SOW126" s="5"/>
      <c r="SOX126" s="5"/>
      <c r="SOY126" s="5"/>
      <c r="SOZ126" s="5"/>
      <c r="SPA126" s="5"/>
      <c r="SPB126" s="5"/>
      <c r="SPC126" s="5"/>
      <c r="SPD126" s="5"/>
      <c r="SPE126" s="5"/>
      <c r="SPF126" s="5"/>
      <c r="SPG126" s="5"/>
      <c r="SPH126" s="5"/>
      <c r="SPI126" s="5"/>
      <c r="SPJ126" s="5"/>
      <c r="SPK126" s="5"/>
      <c r="SPL126" s="5"/>
      <c r="SPM126" s="5"/>
      <c r="SPN126" s="5"/>
      <c r="SPO126" s="5"/>
      <c r="SPP126" s="5"/>
      <c r="SPQ126" s="5"/>
      <c r="SPR126" s="5"/>
      <c r="SPS126" s="5"/>
      <c r="SPT126" s="5"/>
      <c r="SPU126" s="5"/>
      <c r="SPV126" s="5"/>
      <c r="SPW126" s="5"/>
      <c r="SPX126" s="5"/>
      <c r="SPY126" s="5"/>
      <c r="SPZ126" s="5"/>
      <c r="SQA126" s="5"/>
      <c r="SQB126" s="5"/>
      <c r="SQC126" s="5"/>
      <c r="SQD126" s="5"/>
      <c r="SQE126" s="5"/>
      <c r="SQF126" s="5"/>
      <c r="SQG126" s="5"/>
      <c r="SQH126" s="5"/>
      <c r="SQI126" s="5"/>
      <c r="SQJ126" s="5"/>
      <c r="SQK126" s="5"/>
      <c r="SQL126" s="5"/>
      <c r="SQM126" s="5"/>
      <c r="SQN126" s="5"/>
      <c r="SQO126" s="5"/>
      <c r="SQP126" s="5"/>
      <c r="SQQ126" s="5"/>
      <c r="SQR126" s="5"/>
      <c r="SQS126" s="5"/>
      <c r="SQT126" s="5"/>
      <c r="SQU126" s="5"/>
      <c r="SQV126" s="5"/>
      <c r="SQW126" s="5"/>
      <c r="SQX126" s="5"/>
      <c r="SQY126" s="5"/>
      <c r="SQZ126" s="5"/>
      <c r="SRA126" s="5"/>
      <c r="SRB126" s="5"/>
      <c r="SRC126" s="5"/>
      <c r="SRD126" s="5"/>
      <c r="SRE126" s="5"/>
      <c r="SRF126" s="5"/>
      <c r="SRG126" s="5"/>
      <c r="SRH126" s="5"/>
      <c r="SRI126" s="5"/>
      <c r="SRJ126" s="5"/>
      <c r="SRK126" s="5"/>
      <c r="SRL126" s="5"/>
      <c r="SRM126" s="5"/>
      <c r="SRN126" s="5"/>
      <c r="SRO126" s="5"/>
      <c r="SRP126" s="5"/>
      <c r="SRQ126" s="5"/>
      <c r="SRR126" s="5"/>
      <c r="SRS126" s="5"/>
      <c r="SRT126" s="5"/>
      <c r="SRU126" s="5"/>
      <c r="SRV126" s="5"/>
      <c r="SRW126" s="5"/>
      <c r="SRX126" s="5"/>
      <c r="SRY126" s="5"/>
      <c r="SRZ126" s="5"/>
      <c r="SSA126" s="5"/>
      <c r="SSB126" s="5"/>
      <c r="SSC126" s="5"/>
      <c r="SSD126" s="5"/>
      <c r="SSE126" s="5"/>
      <c r="SSF126" s="5"/>
      <c r="SSG126" s="5"/>
      <c r="SSH126" s="5"/>
      <c r="SSI126" s="5"/>
      <c r="SSJ126" s="5"/>
      <c r="SSK126" s="5"/>
      <c r="SSL126" s="5"/>
      <c r="SSM126" s="5"/>
      <c r="SSN126" s="5"/>
      <c r="SSO126" s="5"/>
      <c r="SSP126" s="5"/>
      <c r="SSQ126" s="5"/>
      <c r="SSR126" s="5"/>
      <c r="SSS126" s="5"/>
      <c r="SST126" s="5"/>
      <c r="SSU126" s="5"/>
      <c r="SSV126" s="5"/>
      <c r="SSW126" s="5"/>
      <c r="SSX126" s="5"/>
      <c r="SSY126" s="5"/>
      <c r="SSZ126" s="5"/>
      <c r="STA126" s="5"/>
      <c r="STB126" s="5"/>
      <c r="STC126" s="5"/>
      <c r="STD126" s="5"/>
      <c r="STE126" s="5"/>
      <c r="STF126" s="5"/>
      <c r="STG126" s="5"/>
      <c r="STH126" s="5"/>
      <c r="STI126" s="5"/>
      <c r="STJ126" s="5"/>
      <c r="STK126" s="5"/>
      <c r="STL126" s="5"/>
      <c r="STM126" s="5"/>
      <c r="STN126" s="5"/>
      <c r="STO126" s="5"/>
      <c r="STP126" s="5"/>
      <c r="STQ126" s="5"/>
      <c r="STR126" s="5"/>
      <c r="STS126" s="5"/>
      <c r="STT126" s="5"/>
      <c r="STU126" s="5"/>
      <c r="STV126" s="5"/>
      <c r="STW126" s="5"/>
      <c r="STX126" s="5"/>
      <c r="STY126" s="5"/>
      <c r="STZ126" s="5"/>
      <c r="SUA126" s="5"/>
      <c r="SUB126" s="5"/>
      <c r="SUC126" s="5"/>
      <c r="SUD126" s="5"/>
      <c r="SUE126" s="5"/>
      <c r="SUF126" s="5"/>
      <c r="SUG126" s="5"/>
      <c r="SUH126" s="5"/>
      <c r="SUI126" s="5"/>
      <c r="SUJ126" s="5"/>
      <c r="SUK126" s="5"/>
      <c r="SUL126" s="5"/>
      <c r="SUM126" s="5"/>
      <c r="SUN126" s="5"/>
      <c r="SUO126" s="5"/>
      <c r="SUP126" s="5"/>
      <c r="SUQ126" s="5"/>
      <c r="SUR126" s="5"/>
      <c r="SUS126" s="5"/>
      <c r="SUT126" s="5"/>
      <c r="SUU126" s="5"/>
      <c r="SUV126" s="5"/>
      <c r="SUW126" s="5"/>
      <c r="SUX126" s="5"/>
      <c r="SUY126" s="5"/>
      <c r="SUZ126" s="5"/>
      <c r="SVA126" s="5"/>
      <c r="SVB126" s="5"/>
      <c r="SVC126" s="5"/>
      <c r="SVD126" s="5"/>
      <c r="SVE126" s="5"/>
      <c r="SVF126" s="5"/>
      <c r="SVG126" s="5"/>
      <c r="SVH126" s="5"/>
      <c r="SVI126" s="5"/>
      <c r="SVJ126" s="5"/>
      <c r="SVK126" s="5"/>
      <c r="SVL126" s="5"/>
      <c r="SVM126" s="5"/>
      <c r="SVN126" s="5"/>
      <c r="SVO126" s="5"/>
      <c r="SVP126" s="5"/>
      <c r="SVQ126" s="5"/>
      <c r="SVR126" s="5"/>
      <c r="SVS126" s="5"/>
      <c r="SVT126" s="5"/>
      <c r="SVU126" s="5"/>
      <c r="SVV126" s="5"/>
      <c r="SVW126" s="5"/>
      <c r="SVX126" s="5"/>
      <c r="SVY126" s="5"/>
      <c r="SVZ126" s="5"/>
      <c r="SWA126" s="5"/>
      <c r="SWB126" s="5"/>
      <c r="SWC126" s="5"/>
      <c r="SWD126" s="5"/>
      <c r="SWE126" s="5"/>
      <c r="SWF126" s="5"/>
      <c r="SWG126" s="5"/>
      <c r="SWH126" s="5"/>
      <c r="SWI126" s="5"/>
      <c r="SWJ126" s="5"/>
      <c r="SWK126" s="5"/>
      <c r="SWL126" s="5"/>
      <c r="SWM126" s="5"/>
      <c r="SWN126" s="5"/>
      <c r="SWO126" s="5"/>
      <c r="SWP126" s="5"/>
      <c r="SWQ126" s="5"/>
      <c r="SWR126" s="5"/>
      <c r="SWS126" s="5"/>
      <c r="SWT126" s="5"/>
      <c r="SWU126" s="5"/>
      <c r="SWV126" s="5"/>
      <c r="SWW126" s="5"/>
      <c r="SWX126" s="5"/>
      <c r="SWY126" s="5"/>
      <c r="SWZ126" s="5"/>
      <c r="SXA126" s="5"/>
      <c r="SXB126" s="5"/>
      <c r="SXC126" s="5"/>
      <c r="SXD126" s="5"/>
      <c r="SXE126" s="5"/>
      <c r="SXF126" s="5"/>
      <c r="SXG126" s="5"/>
      <c r="SXH126" s="5"/>
      <c r="SXI126" s="5"/>
      <c r="SXJ126" s="5"/>
      <c r="SXK126" s="5"/>
      <c r="SXL126" s="5"/>
      <c r="SXM126" s="5"/>
      <c r="SXN126" s="5"/>
      <c r="SXO126" s="5"/>
      <c r="SXP126" s="5"/>
      <c r="SXQ126" s="5"/>
      <c r="SXR126" s="5"/>
      <c r="SXS126" s="5"/>
      <c r="SXT126" s="5"/>
      <c r="SXU126" s="5"/>
      <c r="SXV126" s="5"/>
      <c r="SXW126" s="5"/>
      <c r="SXX126" s="5"/>
      <c r="SXY126" s="5"/>
      <c r="SXZ126" s="5"/>
      <c r="SYA126" s="5"/>
      <c r="SYB126" s="5"/>
      <c r="SYC126" s="5"/>
      <c r="SYD126" s="5"/>
      <c r="SYE126" s="5"/>
      <c r="SYF126" s="5"/>
      <c r="SYG126" s="5"/>
      <c r="SYH126" s="5"/>
      <c r="SYI126" s="5"/>
      <c r="SYJ126" s="5"/>
      <c r="SYK126" s="5"/>
      <c r="SYL126" s="5"/>
      <c r="SYM126" s="5"/>
      <c r="SYN126" s="5"/>
      <c r="SYO126" s="5"/>
      <c r="SYP126" s="5"/>
      <c r="SYQ126" s="5"/>
      <c r="SYR126" s="5"/>
      <c r="SYS126" s="5"/>
      <c r="SYT126" s="5"/>
      <c r="SYU126" s="5"/>
      <c r="SYV126" s="5"/>
      <c r="SYW126" s="5"/>
      <c r="SYX126" s="5"/>
      <c r="SYY126" s="5"/>
      <c r="SYZ126" s="5"/>
      <c r="SZA126" s="5"/>
      <c r="SZB126" s="5"/>
      <c r="SZC126" s="5"/>
      <c r="SZD126" s="5"/>
      <c r="SZE126" s="5"/>
      <c r="SZF126" s="5"/>
      <c r="SZG126" s="5"/>
      <c r="SZH126" s="5"/>
      <c r="SZI126" s="5"/>
      <c r="SZJ126" s="5"/>
      <c r="SZK126" s="5"/>
      <c r="SZL126" s="5"/>
      <c r="SZM126" s="5"/>
      <c r="SZN126" s="5"/>
      <c r="SZO126" s="5"/>
      <c r="SZP126" s="5"/>
      <c r="SZQ126" s="5"/>
      <c r="SZR126" s="5"/>
      <c r="SZS126" s="5"/>
      <c r="SZT126" s="5"/>
      <c r="SZU126" s="5"/>
      <c r="SZV126" s="5"/>
      <c r="SZW126" s="5"/>
      <c r="SZX126" s="5"/>
      <c r="SZY126" s="5"/>
      <c r="SZZ126" s="5"/>
      <c r="TAA126" s="5"/>
      <c r="TAB126" s="5"/>
      <c r="TAC126" s="5"/>
      <c r="TAD126" s="5"/>
      <c r="TAE126" s="5"/>
      <c r="TAF126" s="5"/>
      <c r="TAG126" s="5"/>
      <c r="TAH126" s="5"/>
      <c r="TAI126" s="5"/>
      <c r="TAJ126" s="5"/>
      <c r="TAK126" s="5"/>
      <c r="TAL126" s="5"/>
      <c r="TAM126" s="5"/>
      <c r="TAN126" s="5"/>
      <c r="TAO126" s="5"/>
      <c r="TAP126" s="5"/>
      <c r="TAQ126" s="5"/>
      <c r="TAR126" s="5"/>
      <c r="TAS126" s="5"/>
      <c r="TAT126" s="5"/>
      <c r="TAU126" s="5"/>
      <c r="TAV126" s="5"/>
      <c r="TAW126" s="5"/>
      <c r="TAX126" s="5"/>
      <c r="TAY126" s="5"/>
      <c r="TAZ126" s="5"/>
      <c r="TBA126" s="5"/>
      <c r="TBB126" s="5"/>
      <c r="TBC126" s="5"/>
      <c r="TBD126" s="5"/>
      <c r="TBE126" s="5"/>
      <c r="TBF126" s="5"/>
      <c r="TBG126" s="5"/>
      <c r="TBH126" s="5"/>
      <c r="TBI126" s="5"/>
      <c r="TBJ126" s="5"/>
      <c r="TBK126" s="5"/>
      <c r="TBL126" s="5"/>
      <c r="TBM126" s="5"/>
      <c r="TBN126" s="5"/>
      <c r="TBO126" s="5"/>
      <c r="TBP126" s="5"/>
      <c r="TBQ126" s="5"/>
      <c r="TBR126" s="5"/>
      <c r="TBS126" s="5"/>
      <c r="TBT126" s="5"/>
      <c r="TBU126" s="5"/>
      <c r="TBV126" s="5"/>
      <c r="TBW126" s="5"/>
      <c r="TBX126" s="5"/>
      <c r="TBY126" s="5"/>
      <c r="TBZ126" s="5"/>
      <c r="TCA126" s="5"/>
      <c r="TCB126" s="5"/>
      <c r="TCC126" s="5"/>
      <c r="TCD126" s="5"/>
      <c r="TCE126" s="5"/>
      <c r="TCF126" s="5"/>
      <c r="TCG126" s="5"/>
      <c r="TCH126" s="5"/>
      <c r="TCI126" s="5"/>
      <c r="TCJ126" s="5"/>
      <c r="TCK126" s="5"/>
      <c r="TCL126" s="5"/>
      <c r="TCM126" s="5"/>
      <c r="TCN126" s="5"/>
      <c r="TCO126" s="5"/>
      <c r="TCP126" s="5"/>
      <c r="TCQ126" s="5"/>
      <c r="TCR126" s="5"/>
      <c r="TCS126" s="5"/>
      <c r="TCT126" s="5"/>
      <c r="TCU126" s="5"/>
      <c r="TCV126" s="5"/>
      <c r="TCW126" s="5"/>
      <c r="TCX126" s="5"/>
      <c r="TCY126" s="5"/>
      <c r="TCZ126" s="5"/>
      <c r="TDA126" s="5"/>
      <c r="TDB126" s="5"/>
      <c r="TDC126" s="5"/>
      <c r="TDD126" s="5"/>
      <c r="TDE126" s="5"/>
      <c r="TDF126" s="5"/>
      <c r="TDG126" s="5"/>
      <c r="TDH126" s="5"/>
      <c r="TDI126" s="5"/>
      <c r="TDJ126" s="5"/>
      <c r="TDK126" s="5"/>
      <c r="TDL126" s="5"/>
      <c r="TDM126" s="5"/>
      <c r="TDN126" s="5"/>
      <c r="TDO126" s="5"/>
      <c r="TDP126" s="5"/>
      <c r="TDQ126" s="5"/>
      <c r="TDR126" s="5"/>
      <c r="TDS126" s="5"/>
      <c r="TDT126" s="5"/>
      <c r="TDU126" s="5"/>
      <c r="TDV126" s="5"/>
      <c r="TDW126" s="5"/>
      <c r="TDX126" s="5"/>
      <c r="TDY126" s="5"/>
      <c r="TDZ126" s="5"/>
      <c r="TEA126" s="5"/>
      <c r="TEB126" s="5"/>
      <c r="TEC126" s="5"/>
      <c r="TED126" s="5"/>
      <c r="TEE126" s="5"/>
      <c r="TEF126" s="5"/>
      <c r="TEG126" s="5"/>
      <c r="TEH126" s="5"/>
      <c r="TEI126" s="5"/>
      <c r="TEJ126" s="5"/>
      <c r="TEK126" s="5"/>
      <c r="TEL126" s="5"/>
      <c r="TEM126" s="5"/>
      <c r="TEN126" s="5"/>
      <c r="TEO126" s="5"/>
      <c r="TEP126" s="5"/>
      <c r="TEQ126" s="5"/>
      <c r="TER126" s="5"/>
      <c r="TES126" s="5"/>
      <c r="TET126" s="5"/>
      <c r="TEU126" s="5"/>
      <c r="TEV126" s="5"/>
      <c r="TEW126" s="5"/>
      <c r="TEX126" s="5"/>
      <c r="TEY126" s="5"/>
      <c r="TEZ126" s="5"/>
      <c r="TFA126" s="5"/>
      <c r="TFB126" s="5"/>
      <c r="TFC126" s="5"/>
      <c r="TFD126" s="5"/>
      <c r="TFE126" s="5"/>
      <c r="TFF126" s="5"/>
      <c r="TFG126" s="5"/>
      <c r="TFH126" s="5"/>
      <c r="TFI126" s="5"/>
      <c r="TFJ126" s="5"/>
      <c r="TFK126" s="5"/>
      <c r="TFL126" s="5"/>
      <c r="TFM126" s="5"/>
      <c r="TFN126" s="5"/>
      <c r="TFO126" s="5"/>
      <c r="TFP126" s="5"/>
      <c r="TFQ126" s="5"/>
      <c r="TFR126" s="5"/>
      <c r="TFS126" s="5"/>
      <c r="TFT126" s="5"/>
      <c r="TFU126" s="5"/>
      <c r="TFV126" s="5"/>
      <c r="TFW126" s="5"/>
      <c r="TFX126" s="5"/>
      <c r="TFY126" s="5"/>
      <c r="TFZ126" s="5"/>
      <c r="TGA126" s="5"/>
      <c r="TGB126" s="5"/>
      <c r="TGC126" s="5"/>
      <c r="TGD126" s="5"/>
      <c r="TGE126" s="5"/>
      <c r="TGF126" s="5"/>
      <c r="TGG126" s="5"/>
      <c r="TGH126" s="5"/>
      <c r="TGI126" s="5"/>
      <c r="TGJ126" s="5"/>
      <c r="TGK126" s="5"/>
      <c r="TGL126" s="5"/>
      <c r="TGM126" s="5"/>
      <c r="TGN126" s="5"/>
      <c r="TGO126" s="5"/>
      <c r="TGP126" s="5"/>
      <c r="TGQ126" s="5"/>
      <c r="TGR126" s="5"/>
      <c r="TGS126" s="5"/>
      <c r="TGT126" s="5"/>
      <c r="TGU126" s="5"/>
      <c r="TGV126" s="5"/>
      <c r="TGW126" s="5"/>
      <c r="TGX126" s="5"/>
      <c r="TGY126" s="5"/>
      <c r="TGZ126" s="5"/>
      <c r="THA126" s="5"/>
      <c r="THB126" s="5"/>
      <c r="THC126" s="5"/>
      <c r="THD126" s="5"/>
      <c r="THE126" s="5"/>
      <c r="THF126" s="5"/>
      <c r="THG126" s="5"/>
      <c r="THH126" s="5"/>
      <c r="THI126" s="5"/>
      <c r="THJ126" s="5"/>
      <c r="THK126" s="5"/>
      <c r="THL126" s="5"/>
      <c r="THM126" s="5"/>
      <c r="THN126" s="5"/>
      <c r="THO126" s="5"/>
      <c r="THP126" s="5"/>
      <c r="THQ126" s="5"/>
      <c r="THR126" s="5"/>
      <c r="THS126" s="5"/>
      <c r="THT126" s="5"/>
      <c r="THU126" s="5"/>
      <c r="THV126" s="5"/>
      <c r="THW126" s="5"/>
      <c r="THX126" s="5"/>
      <c r="THY126" s="5"/>
      <c r="THZ126" s="5"/>
      <c r="TIA126" s="5"/>
      <c r="TIB126" s="5"/>
      <c r="TIC126" s="5"/>
      <c r="TID126" s="5"/>
      <c r="TIE126" s="5"/>
      <c r="TIF126" s="5"/>
      <c r="TIG126" s="5"/>
      <c r="TIH126" s="5"/>
      <c r="TII126" s="5"/>
      <c r="TIJ126" s="5"/>
      <c r="TIK126" s="5"/>
      <c r="TIL126" s="5"/>
      <c r="TIM126" s="5"/>
      <c r="TIN126" s="5"/>
      <c r="TIO126" s="5"/>
      <c r="TIP126" s="5"/>
      <c r="TIQ126" s="5"/>
      <c r="TIR126" s="5"/>
      <c r="TIS126" s="5"/>
      <c r="TIT126" s="5"/>
      <c r="TIU126" s="5"/>
      <c r="TIV126" s="5"/>
      <c r="TIW126" s="5"/>
      <c r="TIX126" s="5"/>
      <c r="TIY126" s="5"/>
      <c r="TIZ126" s="5"/>
      <c r="TJA126" s="5"/>
      <c r="TJB126" s="5"/>
      <c r="TJC126" s="5"/>
      <c r="TJD126" s="5"/>
      <c r="TJE126" s="5"/>
      <c r="TJF126" s="5"/>
      <c r="TJG126" s="5"/>
      <c r="TJH126" s="5"/>
      <c r="TJI126" s="5"/>
      <c r="TJJ126" s="5"/>
      <c r="TJK126" s="5"/>
      <c r="TJL126" s="5"/>
      <c r="TJM126" s="5"/>
      <c r="TJN126" s="5"/>
      <c r="TJO126" s="5"/>
      <c r="TJP126" s="5"/>
      <c r="TJQ126" s="5"/>
      <c r="TJR126" s="5"/>
      <c r="TJS126" s="5"/>
      <c r="TJT126" s="5"/>
      <c r="TJU126" s="5"/>
      <c r="TJV126" s="5"/>
      <c r="TJW126" s="5"/>
      <c r="TJX126" s="5"/>
      <c r="TJY126" s="5"/>
      <c r="TJZ126" s="5"/>
      <c r="TKA126" s="5"/>
      <c r="TKB126" s="5"/>
      <c r="TKC126" s="5"/>
      <c r="TKD126" s="5"/>
      <c r="TKE126" s="5"/>
      <c r="TKF126" s="5"/>
      <c r="TKG126" s="5"/>
      <c r="TKH126" s="5"/>
      <c r="TKI126" s="5"/>
      <c r="TKJ126" s="5"/>
      <c r="TKK126" s="5"/>
      <c r="TKL126" s="5"/>
      <c r="TKM126" s="5"/>
      <c r="TKN126" s="5"/>
      <c r="TKO126" s="5"/>
      <c r="TKP126" s="5"/>
      <c r="TKQ126" s="5"/>
      <c r="TKR126" s="5"/>
      <c r="TKS126" s="5"/>
      <c r="TKT126" s="5"/>
      <c r="TKU126" s="5"/>
      <c r="TKV126" s="5"/>
      <c r="TKW126" s="5"/>
      <c r="TKX126" s="5"/>
      <c r="TKY126" s="5"/>
      <c r="TKZ126" s="5"/>
      <c r="TLA126" s="5"/>
      <c r="TLB126" s="5"/>
      <c r="TLC126" s="5"/>
      <c r="TLD126" s="5"/>
      <c r="TLE126" s="5"/>
      <c r="TLF126" s="5"/>
      <c r="TLG126" s="5"/>
      <c r="TLH126" s="5"/>
      <c r="TLI126" s="5"/>
      <c r="TLJ126" s="5"/>
      <c r="TLK126" s="5"/>
      <c r="TLL126" s="5"/>
      <c r="TLM126" s="5"/>
      <c r="TLN126" s="5"/>
      <c r="TLO126" s="5"/>
      <c r="TLP126" s="5"/>
      <c r="TLQ126" s="5"/>
      <c r="TLR126" s="5"/>
      <c r="TLS126" s="5"/>
      <c r="TLT126" s="5"/>
      <c r="TLU126" s="5"/>
      <c r="TLV126" s="5"/>
      <c r="TLW126" s="5"/>
      <c r="TLX126" s="5"/>
      <c r="TLY126" s="5"/>
      <c r="TLZ126" s="5"/>
      <c r="TMA126" s="5"/>
      <c r="TMB126" s="5"/>
      <c r="TMC126" s="5"/>
      <c r="TMD126" s="5"/>
      <c r="TME126" s="5"/>
      <c r="TMF126" s="5"/>
      <c r="TMG126" s="5"/>
      <c r="TMH126" s="5"/>
      <c r="TMI126" s="5"/>
      <c r="TMJ126" s="5"/>
      <c r="TMK126" s="5"/>
      <c r="TML126" s="5"/>
      <c r="TMM126" s="5"/>
      <c r="TMN126" s="5"/>
      <c r="TMO126" s="5"/>
      <c r="TMP126" s="5"/>
      <c r="TMQ126" s="5"/>
      <c r="TMR126" s="5"/>
      <c r="TMS126" s="5"/>
      <c r="TMT126" s="5"/>
      <c r="TMU126" s="5"/>
      <c r="TMV126" s="5"/>
      <c r="TMW126" s="5"/>
      <c r="TMX126" s="5"/>
      <c r="TMY126" s="5"/>
      <c r="TMZ126" s="5"/>
      <c r="TNA126" s="5"/>
      <c r="TNB126" s="5"/>
      <c r="TNC126" s="5"/>
      <c r="TND126" s="5"/>
      <c r="TNE126" s="5"/>
      <c r="TNF126" s="5"/>
      <c r="TNG126" s="5"/>
      <c r="TNH126" s="5"/>
      <c r="TNI126" s="5"/>
      <c r="TNJ126" s="5"/>
      <c r="TNK126" s="5"/>
      <c r="TNL126" s="5"/>
      <c r="TNM126" s="5"/>
      <c r="TNN126" s="5"/>
      <c r="TNO126" s="5"/>
      <c r="TNP126" s="5"/>
      <c r="TNQ126" s="5"/>
      <c r="TNR126" s="5"/>
      <c r="TNS126" s="5"/>
      <c r="TNT126" s="5"/>
      <c r="TNU126" s="5"/>
      <c r="TNV126" s="5"/>
      <c r="TNW126" s="5"/>
      <c r="TNX126" s="5"/>
      <c r="TNY126" s="5"/>
      <c r="TNZ126" s="5"/>
      <c r="TOA126" s="5"/>
      <c r="TOB126" s="5"/>
      <c r="TOC126" s="5"/>
      <c r="TOD126" s="5"/>
      <c r="TOE126" s="5"/>
      <c r="TOF126" s="5"/>
      <c r="TOG126" s="5"/>
      <c r="TOH126" s="5"/>
      <c r="TOI126" s="5"/>
      <c r="TOJ126" s="5"/>
      <c r="TOK126" s="5"/>
      <c r="TOL126" s="5"/>
      <c r="TOM126" s="5"/>
      <c r="TON126" s="5"/>
      <c r="TOO126" s="5"/>
      <c r="TOP126" s="5"/>
      <c r="TOQ126" s="5"/>
      <c r="TOR126" s="5"/>
      <c r="TOS126" s="5"/>
      <c r="TOT126" s="5"/>
      <c r="TOU126" s="5"/>
      <c r="TOV126" s="5"/>
      <c r="TOW126" s="5"/>
      <c r="TOX126" s="5"/>
      <c r="TOY126" s="5"/>
      <c r="TOZ126" s="5"/>
      <c r="TPA126" s="5"/>
      <c r="TPB126" s="5"/>
      <c r="TPC126" s="5"/>
      <c r="TPD126" s="5"/>
      <c r="TPE126" s="5"/>
      <c r="TPF126" s="5"/>
      <c r="TPG126" s="5"/>
      <c r="TPH126" s="5"/>
      <c r="TPI126" s="5"/>
      <c r="TPJ126" s="5"/>
      <c r="TPK126" s="5"/>
      <c r="TPL126" s="5"/>
      <c r="TPM126" s="5"/>
      <c r="TPN126" s="5"/>
      <c r="TPO126" s="5"/>
      <c r="TPP126" s="5"/>
      <c r="TPQ126" s="5"/>
      <c r="TPR126" s="5"/>
      <c r="TPS126" s="5"/>
      <c r="TPT126" s="5"/>
      <c r="TPU126" s="5"/>
      <c r="TPV126" s="5"/>
      <c r="TPW126" s="5"/>
      <c r="TPX126" s="5"/>
      <c r="TPY126" s="5"/>
      <c r="TPZ126" s="5"/>
      <c r="TQA126" s="5"/>
      <c r="TQB126" s="5"/>
      <c r="TQC126" s="5"/>
      <c r="TQD126" s="5"/>
      <c r="TQE126" s="5"/>
      <c r="TQF126" s="5"/>
      <c r="TQG126" s="5"/>
      <c r="TQH126" s="5"/>
      <c r="TQI126" s="5"/>
      <c r="TQJ126" s="5"/>
      <c r="TQK126" s="5"/>
      <c r="TQL126" s="5"/>
      <c r="TQM126" s="5"/>
      <c r="TQN126" s="5"/>
      <c r="TQO126" s="5"/>
      <c r="TQP126" s="5"/>
      <c r="TQQ126" s="5"/>
      <c r="TQR126" s="5"/>
      <c r="TQS126" s="5"/>
      <c r="TQT126" s="5"/>
      <c r="TQU126" s="5"/>
      <c r="TQV126" s="5"/>
      <c r="TQW126" s="5"/>
      <c r="TQX126" s="5"/>
      <c r="TQY126" s="5"/>
      <c r="TQZ126" s="5"/>
      <c r="TRA126" s="5"/>
      <c r="TRB126" s="5"/>
      <c r="TRC126" s="5"/>
      <c r="TRD126" s="5"/>
      <c r="TRE126" s="5"/>
      <c r="TRF126" s="5"/>
      <c r="TRG126" s="5"/>
      <c r="TRH126" s="5"/>
      <c r="TRI126" s="5"/>
      <c r="TRJ126" s="5"/>
      <c r="TRK126" s="5"/>
      <c r="TRL126" s="5"/>
      <c r="TRM126" s="5"/>
      <c r="TRN126" s="5"/>
      <c r="TRO126" s="5"/>
      <c r="TRP126" s="5"/>
      <c r="TRQ126" s="5"/>
      <c r="TRR126" s="5"/>
      <c r="TRS126" s="5"/>
      <c r="TRT126" s="5"/>
      <c r="TRU126" s="5"/>
      <c r="TRV126" s="5"/>
      <c r="TRW126" s="5"/>
      <c r="TRX126" s="5"/>
      <c r="TRY126" s="5"/>
      <c r="TRZ126" s="5"/>
      <c r="TSA126" s="5"/>
      <c r="TSB126" s="5"/>
      <c r="TSC126" s="5"/>
      <c r="TSD126" s="5"/>
      <c r="TSE126" s="5"/>
      <c r="TSF126" s="5"/>
      <c r="TSG126" s="5"/>
      <c r="TSH126" s="5"/>
      <c r="TSI126" s="5"/>
      <c r="TSJ126" s="5"/>
      <c r="TSK126" s="5"/>
      <c r="TSL126" s="5"/>
      <c r="TSM126" s="5"/>
      <c r="TSN126" s="5"/>
      <c r="TSO126" s="5"/>
      <c r="TSP126" s="5"/>
      <c r="TSQ126" s="5"/>
      <c r="TSR126" s="5"/>
      <c r="TSS126" s="5"/>
      <c r="TST126" s="5"/>
      <c r="TSU126" s="5"/>
      <c r="TSV126" s="5"/>
      <c r="TSW126" s="5"/>
      <c r="TSX126" s="5"/>
      <c r="TSY126" s="5"/>
      <c r="TSZ126" s="5"/>
      <c r="TTA126" s="5"/>
      <c r="TTB126" s="5"/>
      <c r="TTC126" s="5"/>
      <c r="TTD126" s="5"/>
      <c r="TTE126" s="5"/>
      <c r="TTF126" s="5"/>
      <c r="TTG126" s="5"/>
      <c r="TTH126" s="5"/>
      <c r="TTI126" s="5"/>
      <c r="TTJ126" s="5"/>
      <c r="TTK126" s="5"/>
      <c r="TTL126" s="5"/>
      <c r="TTM126" s="5"/>
      <c r="TTN126" s="5"/>
      <c r="TTO126" s="5"/>
      <c r="TTP126" s="5"/>
      <c r="TTQ126" s="5"/>
      <c r="TTR126" s="5"/>
      <c r="TTS126" s="5"/>
      <c r="TTT126" s="5"/>
      <c r="TTU126" s="5"/>
      <c r="TTV126" s="5"/>
      <c r="TTW126" s="5"/>
      <c r="TTX126" s="5"/>
      <c r="TTY126" s="5"/>
      <c r="TTZ126" s="5"/>
      <c r="TUA126" s="5"/>
      <c r="TUB126" s="5"/>
      <c r="TUC126" s="5"/>
      <c r="TUD126" s="5"/>
      <c r="TUE126" s="5"/>
      <c r="TUF126" s="5"/>
      <c r="TUG126" s="5"/>
      <c r="TUH126" s="5"/>
      <c r="TUI126" s="5"/>
      <c r="TUJ126" s="5"/>
      <c r="TUK126" s="5"/>
      <c r="TUL126" s="5"/>
      <c r="TUM126" s="5"/>
      <c r="TUN126" s="5"/>
      <c r="TUO126" s="5"/>
      <c r="TUP126" s="5"/>
      <c r="TUQ126" s="5"/>
      <c r="TUR126" s="5"/>
      <c r="TUS126" s="5"/>
      <c r="TUT126" s="5"/>
      <c r="TUU126" s="5"/>
      <c r="TUV126" s="5"/>
      <c r="TUW126" s="5"/>
      <c r="TUX126" s="5"/>
      <c r="TUY126" s="5"/>
      <c r="TUZ126" s="5"/>
      <c r="TVA126" s="5"/>
      <c r="TVB126" s="5"/>
      <c r="TVC126" s="5"/>
      <c r="TVD126" s="5"/>
      <c r="TVE126" s="5"/>
      <c r="TVF126" s="5"/>
      <c r="TVG126" s="5"/>
      <c r="TVH126" s="5"/>
      <c r="TVI126" s="5"/>
      <c r="TVJ126" s="5"/>
      <c r="TVK126" s="5"/>
      <c r="TVL126" s="5"/>
      <c r="TVM126" s="5"/>
      <c r="TVN126" s="5"/>
      <c r="TVO126" s="5"/>
      <c r="TVP126" s="5"/>
      <c r="TVQ126" s="5"/>
      <c r="TVR126" s="5"/>
      <c r="TVS126" s="5"/>
      <c r="TVT126" s="5"/>
      <c r="TVU126" s="5"/>
      <c r="TVV126" s="5"/>
      <c r="TVW126" s="5"/>
      <c r="TVX126" s="5"/>
      <c r="TVY126" s="5"/>
      <c r="TVZ126" s="5"/>
      <c r="TWA126" s="5"/>
      <c r="TWB126" s="5"/>
      <c r="TWC126" s="5"/>
      <c r="TWD126" s="5"/>
      <c r="TWE126" s="5"/>
      <c r="TWF126" s="5"/>
      <c r="TWG126" s="5"/>
      <c r="TWH126" s="5"/>
      <c r="TWI126" s="5"/>
      <c r="TWJ126" s="5"/>
      <c r="TWK126" s="5"/>
      <c r="TWL126" s="5"/>
      <c r="TWM126" s="5"/>
      <c r="TWN126" s="5"/>
      <c r="TWO126" s="5"/>
      <c r="TWP126" s="5"/>
      <c r="TWQ126" s="5"/>
      <c r="TWR126" s="5"/>
      <c r="TWS126" s="5"/>
      <c r="TWT126" s="5"/>
      <c r="TWU126" s="5"/>
      <c r="TWV126" s="5"/>
      <c r="TWW126" s="5"/>
      <c r="TWX126" s="5"/>
      <c r="TWY126" s="5"/>
      <c r="TWZ126" s="5"/>
      <c r="TXA126" s="5"/>
      <c r="TXB126" s="5"/>
      <c r="TXC126" s="5"/>
      <c r="TXD126" s="5"/>
      <c r="TXE126" s="5"/>
      <c r="TXF126" s="5"/>
      <c r="TXG126" s="5"/>
      <c r="TXH126" s="5"/>
      <c r="TXI126" s="5"/>
      <c r="TXJ126" s="5"/>
      <c r="TXK126" s="5"/>
      <c r="TXL126" s="5"/>
      <c r="TXM126" s="5"/>
      <c r="TXN126" s="5"/>
      <c r="TXO126" s="5"/>
      <c r="TXP126" s="5"/>
      <c r="TXQ126" s="5"/>
      <c r="TXR126" s="5"/>
      <c r="TXS126" s="5"/>
      <c r="TXT126" s="5"/>
      <c r="TXU126" s="5"/>
      <c r="TXV126" s="5"/>
      <c r="TXW126" s="5"/>
      <c r="TXX126" s="5"/>
      <c r="TXY126" s="5"/>
      <c r="TXZ126" s="5"/>
      <c r="TYA126" s="5"/>
      <c r="TYB126" s="5"/>
      <c r="TYC126" s="5"/>
      <c r="TYD126" s="5"/>
      <c r="TYE126" s="5"/>
      <c r="TYF126" s="5"/>
      <c r="TYG126" s="5"/>
      <c r="TYH126" s="5"/>
      <c r="TYI126" s="5"/>
      <c r="TYJ126" s="5"/>
      <c r="TYK126" s="5"/>
      <c r="TYL126" s="5"/>
      <c r="TYM126" s="5"/>
      <c r="TYN126" s="5"/>
      <c r="TYO126" s="5"/>
      <c r="TYP126" s="5"/>
      <c r="TYQ126" s="5"/>
      <c r="TYR126" s="5"/>
      <c r="TYS126" s="5"/>
      <c r="TYT126" s="5"/>
      <c r="TYU126" s="5"/>
      <c r="TYV126" s="5"/>
      <c r="TYW126" s="5"/>
      <c r="TYX126" s="5"/>
      <c r="TYY126" s="5"/>
      <c r="TYZ126" s="5"/>
      <c r="TZA126" s="5"/>
      <c r="TZB126" s="5"/>
      <c r="TZC126" s="5"/>
      <c r="TZD126" s="5"/>
      <c r="TZE126" s="5"/>
      <c r="TZF126" s="5"/>
      <c r="TZG126" s="5"/>
      <c r="TZH126" s="5"/>
      <c r="TZI126" s="5"/>
      <c r="TZJ126" s="5"/>
      <c r="TZK126" s="5"/>
      <c r="TZL126" s="5"/>
      <c r="TZM126" s="5"/>
      <c r="TZN126" s="5"/>
      <c r="TZO126" s="5"/>
      <c r="TZP126" s="5"/>
      <c r="TZQ126" s="5"/>
      <c r="TZR126" s="5"/>
      <c r="TZS126" s="5"/>
      <c r="TZT126" s="5"/>
      <c r="TZU126" s="5"/>
      <c r="TZV126" s="5"/>
      <c r="TZW126" s="5"/>
      <c r="TZX126" s="5"/>
      <c r="TZY126" s="5"/>
      <c r="TZZ126" s="5"/>
      <c r="UAA126" s="5"/>
      <c r="UAB126" s="5"/>
      <c r="UAC126" s="5"/>
      <c r="UAD126" s="5"/>
      <c r="UAE126" s="5"/>
      <c r="UAF126" s="5"/>
      <c r="UAG126" s="5"/>
      <c r="UAH126" s="5"/>
      <c r="UAI126" s="5"/>
      <c r="UAJ126" s="5"/>
      <c r="UAK126" s="5"/>
      <c r="UAL126" s="5"/>
      <c r="UAM126" s="5"/>
      <c r="UAN126" s="5"/>
      <c r="UAO126" s="5"/>
      <c r="UAP126" s="5"/>
      <c r="UAQ126" s="5"/>
      <c r="UAR126" s="5"/>
      <c r="UAS126" s="5"/>
      <c r="UAT126" s="5"/>
      <c r="UAU126" s="5"/>
      <c r="UAV126" s="5"/>
      <c r="UAW126" s="5"/>
      <c r="UAX126" s="5"/>
      <c r="UAY126" s="5"/>
      <c r="UAZ126" s="5"/>
      <c r="UBA126" s="5"/>
      <c r="UBB126" s="5"/>
      <c r="UBC126" s="5"/>
      <c r="UBD126" s="5"/>
      <c r="UBE126" s="5"/>
      <c r="UBF126" s="5"/>
      <c r="UBG126" s="5"/>
      <c r="UBH126" s="5"/>
      <c r="UBI126" s="5"/>
      <c r="UBJ126" s="5"/>
      <c r="UBK126" s="5"/>
      <c r="UBL126" s="5"/>
      <c r="UBM126" s="5"/>
      <c r="UBN126" s="5"/>
      <c r="UBO126" s="5"/>
      <c r="UBP126" s="5"/>
      <c r="UBQ126" s="5"/>
      <c r="UBR126" s="5"/>
      <c r="UBS126" s="5"/>
      <c r="UBT126" s="5"/>
      <c r="UBU126" s="5"/>
      <c r="UBV126" s="5"/>
      <c r="UBW126" s="5"/>
      <c r="UBX126" s="5"/>
      <c r="UBY126" s="5"/>
      <c r="UBZ126" s="5"/>
      <c r="UCA126" s="5"/>
      <c r="UCB126" s="5"/>
      <c r="UCC126" s="5"/>
      <c r="UCD126" s="5"/>
      <c r="UCE126" s="5"/>
      <c r="UCF126" s="5"/>
      <c r="UCG126" s="5"/>
      <c r="UCH126" s="5"/>
      <c r="UCI126" s="5"/>
      <c r="UCJ126" s="5"/>
      <c r="UCK126" s="5"/>
      <c r="UCL126" s="5"/>
      <c r="UCM126" s="5"/>
      <c r="UCN126" s="5"/>
      <c r="UCO126" s="5"/>
      <c r="UCP126" s="5"/>
      <c r="UCQ126" s="5"/>
      <c r="UCR126" s="5"/>
      <c r="UCS126" s="5"/>
      <c r="UCT126" s="5"/>
      <c r="UCU126" s="5"/>
      <c r="UCV126" s="5"/>
      <c r="UCW126" s="5"/>
      <c r="UCX126" s="5"/>
      <c r="UCY126" s="5"/>
      <c r="UCZ126" s="5"/>
      <c r="UDA126" s="5"/>
      <c r="UDB126" s="5"/>
      <c r="UDC126" s="5"/>
      <c r="UDD126" s="5"/>
      <c r="UDE126" s="5"/>
      <c r="UDF126" s="5"/>
      <c r="UDG126" s="5"/>
      <c r="UDH126" s="5"/>
      <c r="UDI126" s="5"/>
      <c r="UDJ126" s="5"/>
      <c r="UDK126" s="5"/>
      <c r="UDL126" s="5"/>
      <c r="UDM126" s="5"/>
      <c r="UDN126" s="5"/>
      <c r="UDO126" s="5"/>
      <c r="UDP126" s="5"/>
      <c r="UDQ126" s="5"/>
      <c r="UDR126" s="5"/>
      <c r="UDS126" s="5"/>
      <c r="UDT126" s="5"/>
      <c r="UDU126" s="5"/>
      <c r="UDV126" s="5"/>
      <c r="UDW126" s="5"/>
      <c r="UDX126" s="5"/>
      <c r="UDY126" s="5"/>
      <c r="UDZ126" s="5"/>
      <c r="UEA126" s="5"/>
      <c r="UEB126" s="5"/>
      <c r="UEC126" s="5"/>
      <c r="UED126" s="5"/>
      <c r="UEE126" s="5"/>
      <c r="UEF126" s="5"/>
      <c r="UEG126" s="5"/>
      <c r="UEH126" s="5"/>
      <c r="UEI126" s="5"/>
      <c r="UEJ126" s="5"/>
      <c r="UEK126" s="5"/>
      <c r="UEL126" s="5"/>
      <c r="UEM126" s="5"/>
      <c r="UEN126" s="5"/>
      <c r="UEO126" s="5"/>
      <c r="UEP126" s="5"/>
      <c r="UEQ126" s="5"/>
      <c r="UER126" s="5"/>
      <c r="UES126" s="5"/>
      <c r="UET126" s="5"/>
      <c r="UEU126" s="5"/>
      <c r="UEV126" s="5"/>
      <c r="UEW126" s="5"/>
      <c r="UEX126" s="5"/>
      <c r="UEY126" s="5"/>
      <c r="UEZ126" s="5"/>
      <c r="UFA126" s="5"/>
      <c r="UFB126" s="5"/>
      <c r="UFC126" s="5"/>
      <c r="UFD126" s="5"/>
      <c r="UFE126" s="5"/>
      <c r="UFF126" s="5"/>
      <c r="UFG126" s="5"/>
      <c r="UFH126" s="5"/>
      <c r="UFI126" s="5"/>
      <c r="UFJ126" s="5"/>
      <c r="UFK126" s="5"/>
      <c r="UFL126" s="5"/>
      <c r="UFM126" s="5"/>
      <c r="UFN126" s="5"/>
      <c r="UFO126" s="5"/>
      <c r="UFP126" s="5"/>
      <c r="UFQ126" s="5"/>
      <c r="UFR126" s="5"/>
      <c r="UFS126" s="5"/>
      <c r="UFT126" s="5"/>
      <c r="UFU126" s="5"/>
      <c r="UFV126" s="5"/>
      <c r="UFW126" s="5"/>
      <c r="UFX126" s="5"/>
      <c r="UFY126" s="5"/>
      <c r="UFZ126" s="5"/>
      <c r="UGA126" s="5"/>
      <c r="UGB126" s="5"/>
      <c r="UGC126" s="5"/>
      <c r="UGD126" s="5"/>
      <c r="UGE126" s="5"/>
      <c r="UGF126" s="5"/>
      <c r="UGG126" s="5"/>
      <c r="UGH126" s="5"/>
      <c r="UGI126" s="5"/>
      <c r="UGJ126" s="5"/>
      <c r="UGK126" s="5"/>
      <c r="UGL126" s="5"/>
      <c r="UGM126" s="5"/>
      <c r="UGN126" s="5"/>
      <c r="UGO126" s="5"/>
      <c r="UGP126" s="5"/>
      <c r="UGQ126" s="5"/>
      <c r="UGR126" s="5"/>
      <c r="UGS126" s="5"/>
      <c r="UGT126" s="5"/>
      <c r="UGU126" s="5"/>
      <c r="UGV126" s="5"/>
      <c r="UGW126" s="5"/>
      <c r="UGX126" s="5"/>
      <c r="UGY126" s="5"/>
      <c r="UGZ126" s="5"/>
      <c r="UHA126" s="5"/>
      <c r="UHB126" s="5"/>
      <c r="UHC126" s="5"/>
      <c r="UHD126" s="5"/>
      <c r="UHE126" s="5"/>
      <c r="UHF126" s="5"/>
      <c r="UHG126" s="5"/>
      <c r="UHH126" s="5"/>
      <c r="UHI126" s="5"/>
      <c r="UHJ126" s="5"/>
      <c r="UHK126" s="5"/>
      <c r="UHL126" s="5"/>
      <c r="UHM126" s="5"/>
      <c r="UHN126" s="5"/>
      <c r="UHO126" s="5"/>
      <c r="UHP126" s="5"/>
      <c r="UHQ126" s="5"/>
      <c r="UHR126" s="5"/>
      <c r="UHS126" s="5"/>
      <c r="UHT126" s="5"/>
      <c r="UHU126" s="5"/>
      <c r="UHV126" s="5"/>
      <c r="UHW126" s="5"/>
      <c r="UHX126" s="5"/>
      <c r="UHY126" s="5"/>
      <c r="UHZ126" s="5"/>
      <c r="UIA126" s="5"/>
      <c r="UIB126" s="5"/>
      <c r="UIC126" s="5"/>
      <c r="UID126" s="5"/>
      <c r="UIE126" s="5"/>
      <c r="UIF126" s="5"/>
      <c r="UIG126" s="5"/>
      <c r="UIH126" s="5"/>
      <c r="UII126" s="5"/>
      <c r="UIJ126" s="5"/>
      <c r="UIK126" s="5"/>
      <c r="UIL126" s="5"/>
      <c r="UIM126" s="5"/>
      <c r="UIN126" s="5"/>
      <c r="UIO126" s="5"/>
      <c r="UIP126" s="5"/>
      <c r="UIQ126" s="5"/>
      <c r="UIR126" s="5"/>
      <c r="UIS126" s="5"/>
      <c r="UIT126" s="5"/>
      <c r="UIU126" s="5"/>
      <c r="UIV126" s="5"/>
      <c r="UIW126" s="5"/>
      <c r="UIX126" s="5"/>
      <c r="UIY126" s="5"/>
      <c r="UIZ126" s="5"/>
      <c r="UJA126" s="5"/>
      <c r="UJB126" s="5"/>
      <c r="UJC126" s="5"/>
      <c r="UJD126" s="5"/>
      <c r="UJE126" s="5"/>
      <c r="UJF126" s="5"/>
      <c r="UJG126" s="5"/>
      <c r="UJH126" s="5"/>
      <c r="UJI126" s="5"/>
      <c r="UJJ126" s="5"/>
      <c r="UJK126" s="5"/>
      <c r="UJL126" s="5"/>
      <c r="UJM126" s="5"/>
      <c r="UJN126" s="5"/>
      <c r="UJO126" s="5"/>
      <c r="UJP126" s="5"/>
      <c r="UJQ126" s="5"/>
      <c r="UJR126" s="5"/>
      <c r="UJS126" s="5"/>
      <c r="UJT126" s="5"/>
      <c r="UJU126" s="5"/>
      <c r="UJV126" s="5"/>
      <c r="UJW126" s="5"/>
      <c r="UJX126" s="5"/>
      <c r="UJY126" s="5"/>
      <c r="UJZ126" s="5"/>
      <c r="UKA126" s="5"/>
      <c r="UKB126" s="5"/>
      <c r="UKC126" s="5"/>
      <c r="UKD126" s="5"/>
      <c r="UKE126" s="5"/>
      <c r="UKF126" s="5"/>
      <c r="UKG126" s="5"/>
      <c r="UKH126" s="5"/>
      <c r="UKI126" s="5"/>
      <c r="UKJ126" s="5"/>
      <c r="UKK126" s="5"/>
      <c r="UKL126" s="5"/>
      <c r="UKM126" s="5"/>
      <c r="UKN126" s="5"/>
      <c r="UKO126" s="5"/>
      <c r="UKP126" s="5"/>
      <c r="UKQ126" s="5"/>
      <c r="UKR126" s="5"/>
      <c r="UKS126" s="5"/>
      <c r="UKT126" s="5"/>
      <c r="UKU126" s="5"/>
      <c r="UKV126" s="5"/>
      <c r="UKW126" s="5"/>
      <c r="UKX126" s="5"/>
      <c r="UKY126" s="5"/>
      <c r="UKZ126" s="5"/>
      <c r="ULA126" s="5"/>
      <c r="ULB126" s="5"/>
      <c r="ULC126" s="5"/>
      <c r="ULD126" s="5"/>
      <c r="ULE126" s="5"/>
      <c r="ULF126" s="5"/>
      <c r="ULG126" s="5"/>
      <c r="ULH126" s="5"/>
      <c r="ULI126" s="5"/>
      <c r="ULJ126" s="5"/>
      <c r="ULK126" s="5"/>
      <c r="ULL126" s="5"/>
      <c r="ULM126" s="5"/>
      <c r="ULN126" s="5"/>
      <c r="ULO126" s="5"/>
      <c r="ULP126" s="5"/>
      <c r="ULQ126" s="5"/>
      <c r="ULR126" s="5"/>
      <c r="ULS126" s="5"/>
      <c r="ULT126" s="5"/>
      <c r="ULU126" s="5"/>
      <c r="ULV126" s="5"/>
      <c r="ULW126" s="5"/>
      <c r="ULX126" s="5"/>
      <c r="ULY126" s="5"/>
      <c r="ULZ126" s="5"/>
      <c r="UMA126" s="5"/>
      <c r="UMB126" s="5"/>
      <c r="UMC126" s="5"/>
      <c r="UMD126" s="5"/>
      <c r="UME126" s="5"/>
      <c r="UMF126" s="5"/>
      <c r="UMG126" s="5"/>
      <c r="UMH126" s="5"/>
      <c r="UMI126" s="5"/>
      <c r="UMJ126" s="5"/>
      <c r="UMK126" s="5"/>
      <c r="UML126" s="5"/>
      <c r="UMM126" s="5"/>
      <c r="UMN126" s="5"/>
      <c r="UMO126" s="5"/>
      <c r="UMP126" s="5"/>
      <c r="UMQ126" s="5"/>
      <c r="UMR126" s="5"/>
      <c r="UMS126" s="5"/>
      <c r="UMT126" s="5"/>
      <c r="UMU126" s="5"/>
      <c r="UMV126" s="5"/>
      <c r="UMW126" s="5"/>
      <c r="UMX126" s="5"/>
      <c r="UMY126" s="5"/>
      <c r="UMZ126" s="5"/>
      <c r="UNA126" s="5"/>
      <c r="UNB126" s="5"/>
      <c r="UNC126" s="5"/>
      <c r="UND126" s="5"/>
      <c r="UNE126" s="5"/>
      <c r="UNF126" s="5"/>
      <c r="UNG126" s="5"/>
      <c r="UNH126" s="5"/>
      <c r="UNI126" s="5"/>
      <c r="UNJ126" s="5"/>
      <c r="UNK126" s="5"/>
      <c r="UNL126" s="5"/>
      <c r="UNM126" s="5"/>
      <c r="UNN126" s="5"/>
      <c r="UNO126" s="5"/>
      <c r="UNP126" s="5"/>
      <c r="UNQ126" s="5"/>
      <c r="UNR126" s="5"/>
      <c r="UNS126" s="5"/>
      <c r="UNT126" s="5"/>
      <c r="UNU126" s="5"/>
      <c r="UNV126" s="5"/>
      <c r="UNW126" s="5"/>
      <c r="UNX126" s="5"/>
      <c r="UNY126" s="5"/>
      <c r="UNZ126" s="5"/>
      <c r="UOA126" s="5"/>
      <c r="UOB126" s="5"/>
      <c r="UOC126" s="5"/>
      <c r="UOD126" s="5"/>
      <c r="UOE126" s="5"/>
      <c r="UOF126" s="5"/>
      <c r="UOG126" s="5"/>
      <c r="UOH126" s="5"/>
      <c r="UOI126" s="5"/>
      <c r="UOJ126" s="5"/>
      <c r="UOK126" s="5"/>
      <c r="UOL126" s="5"/>
      <c r="UOM126" s="5"/>
      <c r="UON126" s="5"/>
      <c r="UOO126" s="5"/>
      <c r="UOP126" s="5"/>
      <c r="UOQ126" s="5"/>
      <c r="UOR126" s="5"/>
      <c r="UOS126" s="5"/>
      <c r="UOT126" s="5"/>
      <c r="UOU126" s="5"/>
      <c r="UOV126" s="5"/>
      <c r="UOW126" s="5"/>
      <c r="UOX126" s="5"/>
      <c r="UOY126" s="5"/>
      <c r="UOZ126" s="5"/>
      <c r="UPA126" s="5"/>
      <c r="UPB126" s="5"/>
      <c r="UPC126" s="5"/>
      <c r="UPD126" s="5"/>
      <c r="UPE126" s="5"/>
      <c r="UPF126" s="5"/>
      <c r="UPG126" s="5"/>
      <c r="UPH126" s="5"/>
      <c r="UPI126" s="5"/>
      <c r="UPJ126" s="5"/>
      <c r="UPK126" s="5"/>
      <c r="UPL126" s="5"/>
      <c r="UPM126" s="5"/>
      <c r="UPN126" s="5"/>
      <c r="UPO126" s="5"/>
      <c r="UPP126" s="5"/>
      <c r="UPQ126" s="5"/>
      <c r="UPR126" s="5"/>
      <c r="UPS126" s="5"/>
      <c r="UPT126" s="5"/>
      <c r="UPU126" s="5"/>
      <c r="UPV126" s="5"/>
      <c r="UPW126" s="5"/>
      <c r="UPX126" s="5"/>
      <c r="UPY126" s="5"/>
      <c r="UPZ126" s="5"/>
      <c r="UQA126" s="5"/>
      <c r="UQB126" s="5"/>
      <c r="UQC126" s="5"/>
      <c r="UQD126" s="5"/>
      <c r="UQE126" s="5"/>
      <c r="UQF126" s="5"/>
      <c r="UQG126" s="5"/>
      <c r="UQH126" s="5"/>
      <c r="UQI126" s="5"/>
      <c r="UQJ126" s="5"/>
      <c r="UQK126" s="5"/>
      <c r="UQL126" s="5"/>
      <c r="UQM126" s="5"/>
      <c r="UQN126" s="5"/>
      <c r="UQO126" s="5"/>
      <c r="UQP126" s="5"/>
      <c r="UQQ126" s="5"/>
      <c r="UQR126" s="5"/>
      <c r="UQS126" s="5"/>
      <c r="UQT126" s="5"/>
      <c r="UQU126" s="5"/>
      <c r="UQV126" s="5"/>
      <c r="UQW126" s="5"/>
      <c r="UQX126" s="5"/>
      <c r="UQY126" s="5"/>
      <c r="UQZ126" s="5"/>
      <c r="URA126" s="5"/>
      <c r="URB126" s="5"/>
      <c r="URC126" s="5"/>
      <c r="URD126" s="5"/>
      <c r="URE126" s="5"/>
      <c r="URF126" s="5"/>
      <c r="URG126" s="5"/>
      <c r="URH126" s="5"/>
      <c r="URI126" s="5"/>
      <c r="URJ126" s="5"/>
      <c r="URK126" s="5"/>
      <c r="URL126" s="5"/>
      <c r="URM126" s="5"/>
      <c r="URN126" s="5"/>
      <c r="URO126" s="5"/>
      <c r="URP126" s="5"/>
      <c r="URQ126" s="5"/>
      <c r="URR126" s="5"/>
      <c r="URS126" s="5"/>
      <c r="URT126" s="5"/>
      <c r="URU126" s="5"/>
      <c r="URV126" s="5"/>
      <c r="URW126" s="5"/>
      <c r="URX126" s="5"/>
      <c r="URY126" s="5"/>
      <c r="URZ126" s="5"/>
      <c r="USA126" s="5"/>
      <c r="USB126" s="5"/>
      <c r="USC126" s="5"/>
      <c r="USD126" s="5"/>
      <c r="USE126" s="5"/>
      <c r="USF126" s="5"/>
      <c r="USG126" s="5"/>
      <c r="USH126" s="5"/>
      <c r="USI126" s="5"/>
      <c r="USJ126" s="5"/>
      <c r="USK126" s="5"/>
      <c r="USL126" s="5"/>
      <c r="USM126" s="5"/>
      <c r="USN126" s="5"/>
      <c r="USO126" s="5"/>
      <c r="USP126" s="5"/>
      <c r="USQ126" s="5"/>
      <c r="USR126" s="5"/>
      <c r="USS126" s="5"/>
      <c r="UST126" s="5"/>
      <c r="USU126" s="5"/>
      <c r="USV126" s="5"/>
      <c r="USW126" s="5"/>
      <c r="USX126" s="5"/>
      <c r="USY126" s="5"/>
      <c r="USZ126" s="5"/>
      <c r="UTA126" s="5"/>
      <c r="UTB126" s="5"/>
      <c r="UTC126" s="5"/>
      <c r="UTD126" s="5"/>
      <c r="UTE126" s="5"/>
      <c r="UTF126" s="5"/>
      <c r="UTG126" s="5"/>
      <c r="UTH126" s="5"/>
      <c r="UTI126" s="5"/>
      <c r="UTJ126" s="5"/>
      <c r="UTK126" s="5"/>
      <c r="UTL126" s="5"/>
      <c r="UTM126" s="5"/>
      <c r="UTN126" s="5"/>
      <c r="UTO126" s="5"/>
      <c r="UTP126" s="5"/>
      <c r="UTQ126" s="5"/>
      <c r="UTR126" s="5"/>
      <c r="UTS126" s="5"/>
      <c r="UTT126" s="5"/>
      <c r="UTU126" s="5"/>
      <c r="UTV126" s="5"/>
      <c r="UTW126" s="5"/>
      <c r="UTX126" s="5"/>
      <c r="UTY126" s="5"/>
      <c r="UTZ126" s="5"/>
      <c r="UUA126" s="5"/>
      <c r="UUB126" s="5"/>
      <c r="UUC126" s="5"/>
      <c r="UUD126" s="5"/>
      <c r="UUE126" s="5"/>
      <c r="UUF126" s="5"/>
      <c r="UUG126" s="5"/>
      <c r="UUH126" s="5"/>
      <c r="UUI126" s="5"/>
      <c r="UUJ126" s="5"/>
      <c r="UUK126" s="5"/>
      <c r="UUL126" s="5"/>
      <c r="UUM126" s="5"/>
      <c r="UUN126" s="5"/>
      <c r="UUO126" s="5"/>
      <c r="UUP126" s="5"/>
      <c r="UUQ126" s="5"/>
      <c r="UUR126" s="5"/>
      <c r="UUS126" s="5"/>
      <c r="UUT126" s="5"/>
      <c r="UUU126" s="5"/>
      <c r="UUV126" s="5"/>
      <c r="UUW126" s="5"/>
      <c r="UUX126" s="5"/>
      <c r="UUY126" s="5"/>
      <c r="UUZ126" s="5"/>
      <c r="UVA126" s="5"/>
      <c r="UVB126" s="5"/>
      <c r="UVC126" s="5"/>
      <c r="UVD126" s="5"/>
      <c r="UVE126" s="5"/>
      <c r="UVF126" s="5"/>
      <c r="UVG126" s="5"/>
      <c r="UVH126" s="5"/>
      <c r="UVI126" s="5"/>
      <c r="UVJ126" s="5"/>
      <c r="UVK126" s="5"/>
      <c r="UVL126" s="5"/>
      <c r="UVM126" s="5"/>
      <c r="UVN126" s="5"/>
      <c r="UVO126" s="5"/>
      <c r="UVP126" s="5"/>
      <c r="UVQ126" s="5"/>
      <c r="UVR126" s="5"/>
      <c r="UVS126" s="5"/>
      <c r="UVT126" s="5"/>
      <c r="UVU126" s="5"/>
      <c r="UVV126" s="5"/>
      <c r="UVW126" s="5"/>
      <c r="UVX126" s="5"/>
      <c r="UVY126" s="5"/>
      <c r="UVZ126" s="5"/>
      <c r="UWA126" s="5"/>
      <c r="UWB126" s="5"/>
      <c r="UWC126" s="5"/>
      <c r="UWD126" s="5"/>
      <c r="UWE126" s="5"/>
      <c r="UWF126" s="5"/>
      <c r="UWG126" s="5"/>
      <c r="UWH126" s="5"/>
      <c r="UWI126" s="5"/>
      <c r="UWJ126" s="5"/>
      <c r="UWK126" s="5"/>
      <c r="UWL126" s="5"/>
      <c r="UWM126" s="5"/>
      <c r="UWN126" s="5"/>
      <c r="UWO126" s="5"/>
      <c r="UWP126" s="5"/>
      <c r="UWQ126" s="5"/>
      <c r="UWR126" s="5"/>
      <c r="UWS126" s="5"/>
      <c r="UWT126" s="5"/>
      <c r="UWU126" s="5"/>
      <c r="UWV126" s="5"/>
      <c r="UWW126" s="5"/>
      <c r="UWX126" s="5"/>
      <c r="UWY126" s="5"/>
      <c r="UWZ126" s="5"/>
      <c r="UXA126" s="5"/>
      <c r="UXB126" s="5"/>
      <c r="UXC126" s="5"/>
      <c r="UXD126" s="5"/>
      <c r="UXE126" s="5"/>
      <c r="UXF126" s="5"/>
      <c r="UXG126" s="5"/>
      <c r="UXH126" s="5"/>
      <c r="UXI126" s="5"/>
      <c r="UXJ126" s="5"/>
      <c r="UXK126" s="5"/>
      <c r="UXL126" s="5"/>
      <c r="UXM126" s="5"/>
      <c r="UXN126" s="5"/>
      <c r="UXO126" s="5"/>
      <c r="UXP126" s="5"/>
      <c r="UXQ126" s="5"/>
      <c r="UXR126" s="5"/>
      <c r="UXS126" s="5"/>
      <c r="UXT126" s="5"/>
      <c r="UXU126" s="5"/>
      <c r="UXV126" s="5"/>
      <c r="UXW126" s="5"/>
      <c r="UXX126" s="5"/>
      <c r="UXY126" s="5"/>
      <c r="UXZ126" s="5"/>
      <c r="UYA126" s="5"/>
      <c r="UYB126" s="5"/>
      <c r="UYC126" s="5"/>
      <c r="UYD126" s="5"/>
      <c r="UYE126" s="5"/>
      <c r="UYF126" s="5"/>
      <c r="UYG126" s="5"/>
      <c r="UYH126" s="5"/>
      <c r="UYI126" s="5"/>
      <c r="UYJ126" s="5"/>
      <c r="UYK126" s="5"/>
      <c r="UYL126" s="5"/>
      <c r="UYM126" s="5"/>
      <c r="UYN126" s="5"/>
      <c r="UYO126" s="5"/>
      <c r="UYP126" s="5"/>
      <c r="UYQ126" s="5"/>
      <c r="UYR126" s="5"/>
      <c r="UYS126" s="5"/>
      <c r="UYT126" s="5"/>
      <c r="UYU126" s="5"/>
      <c r="UYV126" s="5"/>
      <c r="UYW126" s="5"/>
      <c r="UYX126" s="5"/>
      <c r="UYY126" s="5"/>
      <c r="UYZ126" s="5"/>
      <c r="UZA126" s="5"/>
      <c r="UZB126" s="5"/>
      <c r="UZC126" s="5"/>
      <c r="UZD126" s="5"/>
      <c r="UZE126" s="5"/>
      <c r="UZF126" s="5"/>
      <c r="UZG126" s="5"/>
      <c r="UZH126" s="5"/>
      <c r="UZI126" s="5"/>
      <c r="UZJ126" s="5"/>
      <c r="UZK126" s="5"/>
      <c r="UZL126" s="5"/>
      <c r="UZM126" s="5"/>
      <c r="UZN126" s="5"/>
      <c r="UZO126" s="5"/>
      <c r="UZP126" s="5"/>
      <c r="UZQ126" s="5"/>
      <c r="UZR126" s="5"/>
      <c r="UZS126" s="5"/>
      <c r="UZT126" s="5"/>
      <c r="UZU126" s="5"/>
      <c r="UZV126" s="5"/>
      <c r="UZW126" s="5"/>
      <c r="UZX126" s="5"/>
      <c r="UZY126" s="5"/>
      <c r="UZZ126" s="5"/>
      <c r="VAA126" s="5"/>
      <c r="VAB126" s="5"/>
      <c r="VAC126" s="5"/>
      <c r="VAD126" s="5"/>
      <c r="VAE126" s="5"/>
      <c r="VAF126" s="5"/>
      <c r="VAG126" s="5"/>
      <c r="VAH126" s="5"/>
      <c r="VAI126" s="5"/>
      <c r="VAJ126" s="5"/>
      <c r="VAK126" s="5"/>
      <c r="VAL126" s="5"/>
      <c r="VAM126" s="5"/>
      <c r="VAN126" s="5"/>
      <c r="VAO126" s="5"/>
      <c r="VAP126" s="5"/>
      <c r="VAQ126" s="5"/>
      <c r="VAR126" s="5"/>
      <c r="VAS126" s="5"/>
      <c r="VAT126" s="5"/>
      <c r="VAU126" s="5"/>
      <c r="VAV126" s="5"/>
      <c r="VAW126" s="5"/>
      <c r="VAX126" s="5"/>
      <c r="VAY126" s="5"/>
      <c r="VAZ126" s="5"/>
      <c r="VBA126" s="5"/>
      <c r="VBB126" s="5"/>
      <c r="VBC126" s="5"/>
      <c r="VBD126" s="5"/>
      <c r="VBE126" s="5"/>
      <c r="VBF126" s="5"/>
      <c r="VBG126" s="5"/>
      <c r="VBH126" s="5"/>
      <c r="VBI126" s="5"/>
      <c r="VBJ126" s="5"/>
      <c r="VBK126" s="5"/>
      <c r="VBL126" s="5"/>
      <c r="VBM126" s="5"/>
      <c r="VBN126" s="5"/>
      <c r="VBO126" s="5"/>
      <c r="VBP126" s="5"/>
      <c r="VBQ126" s="5"/>
      <c r="VBR126" s="5"/>
      <c r="VBS126" s="5"/>
      <c r="VBT126" s="5"/>
      <c r="VBU126" s="5"/>
      <c r="VBV126" s="5"/>
      <c r="VBW126" s="5"/>
      <c r="VBX126" s="5"/>
      <c r="VBY126" s="5"/>
      <c r="VBZ126" s="5"/>
      <c r="VCA126" s="5"/>
      <c r="VCB126" s="5"/>
      <c r="VCC126" s="5"/>
      <c r="VCD126" s="5"/>
      <c r="VCE126" s="5"/>
      <c r="VCF126" s="5"/>
      <c r="VCG126" s="5"/>
      <c r="VCH126" s="5"/>
      <c r="VCI126" s="5"/>
      <c r="VCJ126" s="5"/>
      <c r="VCK126" s="5"/>
      <c r="VCL126" s="5"/>
      <c r="VCM126" s="5"/>
      <c r="VCN126" s="5"/>
      <c r="VCO126" s="5"/>
      <c r="VCP126" s="5"/>
      <c r="VCQ126" s="5"/>
      <c r="VCR126" s="5"/>
      <c r="VCS126" s="5"/>
      <c r="VCT126" s="5"/>
      <c r="VCU126" s="5"/>
      <c r="VCV126" s="5"/>
      <c r="VCW126" s="5"/>
      <c r="VCX126" s="5"/>
      <c r="VCY126" s="5"/>
      <c r="VCZ126" s="5"/>
      <c r="VDA126" s="5"/>
      <c r="VDB126" s="5"/>
      <c r="VDC126" s="5"/>
      <c r="VDD126" s="5"/>
      <c r="VDE126" s="5"/>
      <c r="VDF126" s="5"/>
      <c r="VDG126" s="5"/>
      <c r="VDH126" s="5"/>
      <c r="VDI126" s="5"/>
      <c r="VDJ126" s="5"/>
      <c r="VDK126" s="5"/>
      <c r="VDL126" s="5"/>
      <c r="VDM126" s="5"/>
      <c r="VDN126" s="5"/>
      <c r="VDO126" s="5"/>
      <c r="VDP126" s="5"/>
      <c r="VDQ126" s="5"/>
      <c r="VDR126" s="5"/>
      <c r="VDS126" s="5"/>
      <c r="VDT126" s="5"/>
      <c r="VDU126" s="5"/>
      <c r="VDV126" s="5"/>
      <c r="VDW126" s="5"/>
      <c r="VDX126" s="5"/>
      <c r="VDY126" s="5"/>
      <c r="VDZ126" s="5"/>
      <c r="VEA126" s="5"/>
      <c r="VEB126" s="5"/>
      <c r="VEC126" s="5"/>
      <c r="VED126" s="5"/>
      <c r="VEE126" s="5"/>
      <c r="VEF126" s="5"/>
      <c r="VEG126" s="5"/>
      <c r="VEH126" s="5"/>
      <c r="VEI126" s="5"/>
      <c r="VEJ126" s="5"/>
      <c r="VEK126" s="5"/>
      <c r="VEL126" s="5"/>
      <c r="VEM126" s="5"/>
      <c r="VEN126" s="5"/>
      <c r="VEO126" s="5"/>
      <c r="VEP126" s="5"/>
      <c r="VEQ126" s="5"/>
      <c r="VER126" s="5"/>
      <c r="VES126" s="5"/>
      <c r="VET126" s="5"/>
      <c r="VEU126" s="5"/>
      <c r="VEV126" s="5"/>
      <c r="VEW126" s="5"/>
      <c r="VEX126" s="5"/>
      <c r="VEY126" s="5"/>
      <c r="VEZ126" s="5"/>
      <c r="VFA126" s="5"/>
      <c r="VFB126" s="5"/>
      <c r="VFC126" s="5"/>
      <c r="VFD126" s="5"/>
      <c r="VFE126" s="5"/>
      <c r="VFF126" s="5"/>
      <c r="VFG126" s="5"/>
      <c r="VFH126" s="5"/>
      <c r="VFI126" s="5"/>
      <c r="VFJ126" s="5"/>
      <c r="VFK126" s="5"/>
      <c r="VFL126" s="5"/>
      <c r="VFM126" s="5"/>
      <c r="VFN126" s="5"/>
      <c r="VFO126" s="5"/>
      <c r="VFP126" s="5"/>
      <c r="VFQ126" s="5"/>
      <c r="VFR126" s="5"/>
      <c r="VFS126" s="5"/>
      <c r="VFT126" s="5"/>
      <c r="VFU126" s="5"/>
      <c r="VFV126" s="5"/>
      <c r="VFW126" s="5"/>
      <c r="VFX126" s="5"/>
      <c r="VFY126" s="5"/>
      <c r="VFZ126" s="5"/>
      <c r="VGA126" s="5"/>
      <c r="VGB126" s="5"/>
      <c r="VGC126" s="5"/>
      <c r="VGD126" s="5"/>
      <c r="VGE126" s="5"/>
      <c r="VGF126" s="5"/>
      <c r="VGG126" s="5"/>
      <c r="VGH126" s="5"/>
      <c r="VGI126" s="5"/>
      <c r="VGJ126" s="5"/>
      <c r="VGK126" s="5"/>
      <c r="VGL126" s="5"/>
      <c r="VGM126" s="5"/>
      <c r="VGN126" s="5"/>
      <c r="VGO126" s="5"/>
      <c r="VGP126" s="5"/>
      <c r="VGQ126" s="5"/>
      <c r="VGR126" s="5"/>
      <c r="VGS126" s="5"/>
      <c r="VGT126" s="5"/>
      <c r="VGU126" s="5"/>
      <c r="VGV126" s="5"/>
      <c r="VGW126" s="5"/>
      <c r="VGX126" s="5"/>
      <c r="VGY126" s="5"/>
      <c r="VGZ126" s="5"/>
      <c r="VHA126" s="5"/>
      <c r="VHB126" s="5"/>
      <c r="VHC126" s="5"/>
      <c r="VHD126" s="5"/>
      <c r="VHE126" s="5"/>
      <c r="VHF126" s="5"/>
      <c r="VHG126" s="5"/>
      <c r="VHH126" s="5"/>
      <c r="VHI126" s="5"/>
      <c r="VHJ126" s="5"/>
      <c r="VHK126" s="5"/>
      <c r="VHL126" s="5"/>
      <c r="VHM126" s="5"/>
      <c r="VHN126" s="5"/>
      <c r="VHO126" s="5"/>
      <c r="VHP126" s="5"/>
      <c r="VHQ126" s="5"/>
      <c r="VHR126" s="5"/>
      <c r="VHS126" s="5"/>
      <c r="VHT126" s="5"/>
      <c r="VHU126" s="5"/>
      <c r="VHV126" s="5"/>
      <c r="VHW126" s="5"/>
      <c r="VHX126" s="5"/>
      <c r="VHY126" s="5"/>
      <c r="VHZ126" s="5"/>
      <c r="VIA126" s="5"/>
      <c r="VIB126" s="5"/>
      <c r="VIC126" s="5"/>
      <c r="VID126" s="5"/>
      <c r="VIE126" s="5"/>
      <c r="VIF126" s="5"/>
      <c r="VIG126" s="5"/>
      <c r="VIH126" s="5"/>
      <c r="VII126" s="5"/>
      <c r="VIJ126" s="5"/>
      <c r="VIK126" s="5"/>
      <c r="VIL126" s="5"/>
      <c r="VIM126" s="5"/>
      <c r="VIN126" s="5"/>
      <c r="VIO126" s="5"/>
      <c r="VIP126" s="5"/>
      <c r="VIQ126" s="5"/>
      <c r="VIR126" s="5"/>
      <c r="VIS126" s="5"/>
      <c r="VIT126" s="5"/>
      <c r="VIU126" s="5"/>
      <c r="VIV126" s="5"/>
      <c r="VIW126" s="5"/>
      <c r="VIX126" s="5"/>
      <c r="VIY126" s="5"/>
      <c r="VIZ126" s="5"/>
      <c r="VJA126" s="5"/>
      <c r="VJB126" s="5"/>
      <c r="VJC126" s="5"/>
      <c r="VJD126" s="5"/>
      <c r="VJE126" s="5"/>
      <c r="VJF126" s="5"/>
      <c r="VJG126" s="5"/>
      <c r="VJH126" s="5"/>
      <c r="VJI126" s="5"/>
      <c r="VJJ126" s="5"/>
      <c r="VJK126" s="5"/>
      <c r="VJL126" s="5"/>
      <c r="VJM126" s="5"/>
      <c r="VJN126" s="5"/>
      <c r="VJO126" s="5"/>
      <c r="VJP126" s="5"/>
      <c r="VJQ126" s="5"/>
      <c r="VJR126" s="5"/>
      <c r="VJS126" s="5"/>
      <c r="VJT126" s="5"/>
      <c r="VJU126" s="5"/>
      <c r="VJV126" s="5"/>
      <c r="VJW126" s="5"/>
      <c r="VJX126" s="5"/>
      <c r="VJY126" s="5"/>
      <c r="VJZ126" s="5"/>
      <c r="VKA126" s="5"/>
      <c r="VKB126" s="5"/>
      <c r="VKC126" s="5"/>
      <c r="VKD126" s="5"/>
      <c r="VKE126" s="5"/>
      <c r="VKF126" s="5"/>
      <c r="VKG126" s="5"/>
      <c r="VKH126" s="5"/>
      <c r="VKI126" s="5"/>
      <c r="VKJ126" s="5"/>
      <c r="VKK126" s="5"/>
      <c r="VKL126" s="5"/>
      <c r="VKM126" s="5"/>
      <c r="VKN126" s="5"/>
      <c r="VKO126" s="5"/>
      <c r="VKP126" s="5"/>
      <c r="VKQ126" s="5"/>
      <c r="VKR126" s="5"/>
      <c r="VKS126" s="5"/>
      <c r="VKT126" s="5"/>
      <c r="VKU126" s="5"/>
      <c r="VKV126" s="5"/>
      <c r="VKW126" s="5"/>
      <c r="VKX126" s="5"/>
      <c r="VKY126" s="5"/>
      <c r="VKZ126" s="5"/>
      <c r="VLA126" s="5"/>
      <c r="VLB126" s="5"/>
      <c r="VLC126" s="5"/>
      <c r="VLD126" s="5"/>
      <c r="VLE126" s="5"/>
      <c r="VLF126" s="5"/>
      <c r="VLG126" s="5"/>
      <c r="VLH126" s="5"/>
      <c r="VLI126" s="5"/>
      <c r="VLJ126" s="5"/>
      <c r="VLK126" s="5"/>
      <c r="VLL126" s="5"/>
      <c r="VLM126" s="5"/>
      <c r="VLN126" s="5"/>
      <c r="VLO126" s="5"/>
      <c r="VLP126" s="5"/>
      <c r="VLQ126" s="5"/>
      <c r="VLR126" s="5"/>
      <c r="VLS126" s="5"/>
      <c r="VLT126" s="5"/>
      <c r="VLU126" s="5"/>
      <c r="VLV126" s="5"/>
      <c r="VLW126" s="5"/>
      <c r="VLX126" s="5"/>
      <c r="VLY126" s="5"/>
      <c r="VLZ126" s="5"/>
      <c r="VMA126" s="5"/>
      <c r="VMB126" s="5"/>
      <c r="VMC126" s="5"/>
      <c r="VMD126" s="5"/>
      <c r="VME126" s="5"/>
      <c r="VMF126" s="5"/>
      <c r="VMG126" s="5"/>
      <c r="VMH126" s="5"/>
      <c r="VMI126" s="5"/>
      <c r="VMJ126" s="5"/>
      <c r="VMK126" s="5"/>
      <c r="VML126" s="5"/>
      <c r="VMM126" s="5"/>
      <c r="VMN126" s="5"/>
      <c r="VMO126" s="5"/>
      <c r="VMP126" s="5"/>
      <c r="VMQ126" s="5"/>
      <c r="VMR126" s="5"/>
      <c r="VMS126" s="5"/>
      <c r="VMT126" s="5"/>
      <c r="VMU126" s="5"/>
      <c r="VMV126" s="5"/>
      <c r="VMW126" s="5"/>
      <c r="VMX126" s="5"/>
      <c r="VMY126" s="5"/>
      <c r="VMZ126" s="5"/>
      <c r="VNA126" s="5"/>
      <c r="VNB126" s="5"/>
      <c r="VNC126" s="5"/>
      <c r="VND126" s="5"/>
      <c r="VNE126" s="5"/>
      <c r="VNF126" s="5"/>
      <c r="VNG126" s="5"/>
      <c r="VNH126" s="5"/>
      <c r="VNI126" s="5"/>
      <c r="VNJ126" s="5"/>
      <c r="VNK126" s="5"/>
      <c r="VNL126" s="5"/>
      <c r="VNM126" s="5"/>
      <c r="VNN126" s="5"/>
      <c r="VNO126" s="5"/>
      <c r="VNP126" s="5"/>
      <c r="VNQ126" s="5"/>
      <c r="VNR126" s="5"/>
      <c r="VNS126" s="5"/>
      <c r="VNT126" s="5"/>
      <c r="VNU126" s="5"/>
      <c r="VNV126" s="5"/>
      <c r="VNW126" s="5"/>
      <c r="VNX126" s="5"/>
      <c r="VNY126" s="5"/>
      <c r="VNZ126" s="5"/>
      <c r="VOA126" s="5"/>
      <c r="VOB126" s="5"/>
      <c r="VOC126" s="5"/>
      <c r="VOD126" s="5"/>
      <c r="VOE126" s="5"/>
      <c r="VOF126" s="5"/>
      <c r="VOG126" s="5"/>
      <c r="VOH126" s="5"/>
      <c r="VOI126" s="5"/>
      <c r="VOJ126" s="5"/>
      <c r="VOK126" s="5"/>
      <c r="VOL126" s="5"/>
      <c r="VOM126" s="5"/>
      <c r="VON126" s="5"/>
      <c r="VOO126" s="5"/>
      <c r="VOP126" s="5"/>
      <c r="VOQ126" s="5"/>
      <c r="VOR126" s="5"/>
      <c r="VOS126" s="5"/>
      <c r="VOT126" s="5"/>
      <c r="VOU126" s="5"/>
      <c r="VOV126" s="5"/>
      <c r="VOW126" s="5"/>
      <c r="VOX126" s="5"/>
      <c r="VOY126" s="5"/>
      <c r="VOZ126" s="5"/>
      <c r="VPA126" s="5"/>
      <c r="VPB126" s="5"/>
      <c r="VPC126" s="5"/>
      <c r="VPD126" s="5"/>
      <c r="VPE126" s="5"/>
      <c r="VPF126" s="5"/>
      <c r="VPG126" s="5"/>
      <c r="VPH126" s="5"/>
      <c r="VPI126" s="5"/>
      <c r="VPJ126" s="5"/>
      <c r="VPK126" s="5"/>
      <c r="VPL126" s="5"/>
      <c r="VPM126" s="5"/>
      <c r="VPN126" s="5"/>
      <c r="VPO126" s="5"/>
      <c r="VPP126" s="5"/>
      <c r="VPQ126" s="5"/>
      <c r="VPR126" s="5"/>
      <c r="VPS126" s="5"/>
      <c r="VPT126" s="5"/>
      <c r="VPU126" s="5"/>
      <c r="VPV126" s="5"/>
      <c r="VPW126" s="5"/>
      <c r="VPX126" s="5"/>
      <c r="VPY126" s="5"/>
      <c r="VPZ126" s="5"/>
      <c r="VQA126" s="5"/>
      <c r="VQB126" s="5"/>
      <c r="VQC126" s="5"/>
      <c r="VQD126" s="5"/>
      <c r="VQE126" s="5"/>
      <c r="VQF126" s="5"/>
      <c r="VQG126" s="5"/>
      <c r="VQH126" s="5"/>
      <c r="VQI126" s="5"/>
      <c r="VQJ126" s="5"/>
      <c r="VQK126" s="5"/>
      <c r="VQL126" s="5"/>
      <c r="VQM126" s="5"/>
      <c r="VQN126" s="5"/>
      <c r="VQO126" s="5"/>
      <c r="VQP126" s="5"/>
      <c r="VQQ126" s="5"/>
      <c r="VQR126" s="5"/>
      <c r="VQS126" s="5"/>
      <c r="VQT126" s="5"/>
      <c r="VQU126" s="5"/>
      <c r="VQV126" s="5"/>
      <c r="VQW126" s="5"/>
      <c r="VQX126" s="5"/>
      <c r="VQY126" s="5"/>
      <c r="VQZ126" s="5"/>
      <c r="VRA126" s="5"/>
      <c r="VRB126" s="5"/>
      <c r="VRC126" s="5"/>
      <c r="VRD126" s="5"/>
      <c r="VRE126" s="5"/>
      <c r="VRF126" s="5"/>
      <c r="VRG126" s="5"/>
      <c r="VRH126" s="5"/>
      <c r="VRI126" s="5"/>
      <c r="VRJ126" s="5"/>
      <c r="VRK126" s="5"/>
      <c r="VRL126" s="5"/>
      <c r="VRM126" s="5"/>
      <c r="VRN126" s="5"/>
      <c r="VRO126" s="5"/>
      <c r="VRP126" s="5"/>
      <c r="VRQ126" s="5"/>
      <c r="VRR126" s="5"/>
      <c r="VRS126" s="5"/>
      <c r="VRT126" s="5"/>
      <c r="VRU126" s="5"/>
      <c r="VRV126" s="5"/>
      <c r="VRW126" s="5"/>
      <c r="VRX126" s="5"/>
      <c r="VRY126" s="5"/>
      <c r="VRZ126" s="5"/>
      <c r="VSA126" s="5"/>
      <c r="VSB126" s="5"/>
      <c r="VSC126" s="5"/>
      <c r="VSD126" s="5"/>
      <c r="VSE126" s="5"/>
      <c r="VSF126" s="5"/>
      <c r="VSG126" s="5"/>
      <c r="VSH126" s="5"/>
      <c r="VSI126" s="5"/>
      <c r="VSJ126" s="5"/>
      <c r="VSK126" s="5"/>
      <c r="VSL126" s="5"/>
      <c r="VSM126" s="5"/>
      <c r="VSN126" s="5"/>
      <c r="VSO126" s="5"/>
      <c r="VSP126" s="5"/>
      <c r="VSQ126" s="5"/>
      <c r="VSR126" s="5"/>
      <c r="VSS126" s="5"/>
      <c r="VST126" s="5"/>
      <c r="VSU126" s="5"/>
      <c r="VSV126" s="5"/>
      <c r="VSW126" s="5"/>
      <c r="VSX126" s="5"/>
      <c r="VSY126" s="5"/>
      <c r="VSZ126" s="5"/>
      <c r="VTA126" s="5"/>
      <c r="VTB126" s="5"/>
      <c r="VTC126" s="5"/>
      <c r="VTD126" s="5"/>
      <c r="VTE126" s="5"/>
      <c r="VTF126" s="5"/>
      <c r="VTG126" s="5"/>
      <c r="VTH126" s="5"/>
      <c r="VTI126" s="5"/>
      <c r="VTJ126" s="5"/>
      <c r="VTK126" s="5"/>
      <c r="VTL126" s="5"/>
      <c r="VTM126" s="5"/>
      <c r="VTN126" s="5"/>
      <c r="VTO126" s="5"/>
      <c r="VTP126" s="5"/>
      <c r="VTQ126" s="5"/>
      <c r="VTR126" s="5"/>
      <c r="VTS126" s="5"/>
      <c r="VTT126" s="5"/>
      <c r="VTU126" s="5"/>
      <c r="VTV126" s="5"/>
      <c r="VTW126" s="5"/>
      <c r="VTX126" s="5"/>
      <c r="VTY126" s="5"/>
      <c r="VTZ126" s="5"/>
      <c r="VUA126" s="5"/>
      <c r="VUB126" s="5"/>
      <c r="VUC126" s="5"/>
      <c r="VUD126" s="5"/>
      <c r="VUE126" s="5"/>
      <c r="VUF126" s="5"/>
      <c r="VUG126" s="5"/>
      <c r="VUH126" s="5"/>
      <c r="VUI126" s="5"/>
      <c r="VUJ126" s="5"/>
      <c r="VUK126" s="5"/>
      <c r="VUL126" s="5"/>
      <c r="VUM126" s="5"/>
      <c r="VUN126" s="5"/>
      <c r="VUO126" s="5"/>
      <c r="VUP126" s="5"/>
      <c r="VUQ126" s="5"/>
      <c r="VUR126" s="5"/>
      <c r="VUS126" s="5"/>
      <c r="VUT126" s="5"/>
      <c r="VUU126" s="5"/>
      <c r="VUV126" s="5"/>
      <c r="VUW126" s="5"/>
      <c r="VUX126" s="5"/>
      <c r="VUY126" s="5"/>
      <c r="VUZ126" s="5"/>
      <c r="VVA126" s="5"/>
      <c r="VVB126" s="5"/>
      <c r="VVC126" s="5"/>
      <c r="VVD126" s="5"/>
      <c r="VVE126" s="5"/>
      <c r="VVF126" s="5"/>
      <c r="VVG126" s="5"/>
      <c r="VVH126" s="5"/>
      <c r="VVI126" s="5"/>
      <c r="VVJ126" s="5"/>
      <c r="VVK126" s="5"/>
      <c r="VVL126" s="5"/>
      <c r="VVM126" s="5"/>
      <c r="VVN126" s="5"/>
      <c r="VVO126" s="5"/>
      <c r="VVP126" s="5"/>
      <c r="VVQ126" s="5"/>
      <c r="VVR126" s="5"/>
      <c r="VVS126" s="5"/>
      <c r="VVT126" s="5"/>
      <c r="VVU126" s="5"/>
      <c r="VVV126" s="5"/>
      <c r="VVW126" s="5"/>
      <c r="VVX126" s="5"/>
      <c r="VVY126" s="5"/>
      <c r="VVZ126" s="5"/>
      <c r="VWA126" s="5"/>
      <c r="VWB126" s="5"/>
      <c r="VWC126" s="5"/>
      <c r="VWD126" s="5"/>
      <c r="VWE126" s="5"/>
      <c r="VWF126" s="5"/>
      <c r="VWG126" s="5"/>
      <c r="VWH126" s="5"/>
      <c r="VWI126" s="5"/>
      <c r="VWJ126" s="5"/>
      <c r="VWK126" s="5"/>
      <c r="VWL126" s="5"/>
      <c r="VWM126" s="5"/>
      <c r="VWN126" s="5"/>
      <c r="VWO126" s="5"/>
      <c r="VWP126" s="5"/>
      <c r="VWQ126" s="5"/>
      <c r="VWR126" s="5"/>
      <c r="VWS126" s="5"/>
      <c r="VWT126" s="5"/>
      <c r="VWU126" s="5"/>
      <c r="VWV126" s="5"/>
      <c r="VWW126" s="5"/>
      <c r="VWX126" s="5"/>
      <c r="VWY126" s="5"/>
      <c r="VWZ126" s="5"/>
      <c r="VXA126" s="5"/>
      <c r="VXB126" s="5"/>
      <c r="VXC126" s="5"/>
      <c r="VXD126" s="5"/>
      <c r="VXE126" s="5"/>
      <c r="VXF126" s="5"/>
      <c r="VXG126" s="5"/>
      <c r="VXH126" s="5"/>
      <c r="VXI126" s="5"/>
      <c r="VXJ126" s="5"/>
      <c r="VXK126" s="5"/>
      <c r="VXL126" s="5"/>
      <c r="VXM126" s="5"/>
      <c r="VXN126" s="5"/>
      <c r="VXO126" s="5"/>
      <c r="VXP126" s="5"/>
      <c r="VXQ126" s="5"/>
      <c r="VXR126" s="5"/>
      <c r="VXS126" s="5"/>
      <c r="VXT126" s="5"/>
      <c r="VXU126" s="5"/>
      <c r="VXV126" s="5"/>
      <c r="VXW126" s="5"/>
      <c r="VXX126" s="5"/>
      <c r="VXY126" s="5"/>
      <c r="VXZ126" s="5"/>
      <c r="VYA126" s="5"/>
      <c r="VYB126" s="5"/>
      <c r="VYC126" s="5"/>
      <c r="VYD126" s="5"/>
      <c r="VYE126" s="5"/>
      <c r="VYF126" s="5"/>
      <c r="VYG126" s="5"/>
      <c r="VYH126" s="5"/>
      <c r="VYI126" s="5"/>
      <c r="VYJ126" s="5"/>
      <c r="VYK126" s="5"/>
      <c r="VYL126" s="5"/>
      <c r="VYM126" s="5"/>
      <c r="VYN126" s="5"/>
      <c r="VYO126" s="5"/>
      <c r="VYP126" s="5"/>
      <c r="VYQ126" s="5"/>
      <c r="VYR126" s="5"/>
      <c r="VYS126" s="5"/>
      <c r="VYT126" s="5"/>
      <c r="VYU126" s="5"/>
      <c r="VYV126" s="5"/>
      <c r="VYW126" s="5"/>
      <c r="VYX126" s="5"/>
      <c r="VYY126" s="5"/>
      <c r="VYZ126" s="5"/>
      <c r="VZA126" s="5"/>
      <c r="VZB126" s="5"/>
      <c r="VZC126" s="5"/>
      <c r="VZD126" s="5"/>
      <c r="VZE126" s="5"/>
      <c r="VZF126" s="5"/>
      <c r="VZG126" s="5"/>
      <c r="VZH126" s="5"/>
      <c r="VZI126" s="5"/>
      <c r="VZJ126" s="5"/>
      <c r="VZK126" s="5"/>
      <c r="VZL126" s="5"/>
      <c r="VZM126" s="5"/>
      <c r="VZN126" s="5"/>
      <c r="VZO126" s="5"/>
      <c r="VZP126" s="5"/>
      <c r="VZQ126" s="5"/>
      <c r="VZR126" s="5"/>
      <c r="VZS126" s="5"/>
      <c r="VZT126" s="5"/>
      <c r="VZU126" s="5"/>
      <c r="VZV126" s="5"/>
      <c r="VZW126" s="5"/>
      <c r="VZX126" s="5"/>
      <c r="VZY126" s="5"/>
      <c r="VZZ126" s="5"/>
      <c r="WAA126" s="5"/>
      <c r="WAB126" s="5"/>
      <c r="WAC126" s="5"/>
      <c r="WAD126" s="5"/>
      <c r="WAE126" s="5"/>
      <c r="WAF126" s="5"/>
      <c r="WAG126" s="5"/>
      <c r="WAH126" s="5"/>
      <c r="WAI126" s="5"/>
      <c r="WAJ126" s="5"/>
      <c r="WAK126" s="5"/>
      <c r="WAL126" s="5"/>
      <c r="WAM126" s="5"/>
      <c r="WAN126" s="5"/>
      <c r="WAO126" s="5"/>
      <c r="WAP126" s="5"/>
      <c r="WAQ126" s="5"/>
      <c r="WAR126" s="5"/>
      <c r="WAS126" s="5"/>
      <c r="WAT126" s="5"/>
      <c r="WAU126" s="5"/>
      <c r="WAV126" s="5"/>
      <c r="WAW126" s="5"/>
      <c r="WAX126" s="5"/>
      <c r="WAY126" s="5"/>
      <c r="WAZ126" s="5"/>
      <c r="WBA126" s="5"/>
      <c r="WBB126" s="5"/>
      <c r="WBC126" s="5"/>
      <c r="WBD126" s="5"/>
      <c r="WBE126" s="5"/>
      <c r="WBF126" s="5"/>
      <c r="WBG126" s="5"/>
      <c r="WBH126" s="5"/>
      <c r="WBI126" s="5"/>
      <c r="WBJ126" s="5"/>
      <c r="WBK126" s="5"/>
      <c r="WBL126" s="5"/>
      <c r="WBM126" s="5"/>
      <c r="WBN126" s="5"/>
      <c r="WBO126" s="5"/>
      <c r="WBP126" s="5"/>
      <c r="WBQ126" s="5"/>
      <c r="WBR126" s="5"/>
      <c r="WBS126" s="5"/>
      <c r="WBT126" s="5"/>
      <c r="WBU126" s="5"/>
      <c r="WBV126" s="5"/>
      <c r="WBW126" s="5"/>
      <c r="WBX126" s="5"/>
      <c r="WBY126" s="5"/>
      <c r="WBZ126" s="5"/>
      <c r="WCA126" s="5"/>
      <c r="WCB126" s="5"/>
      <c r="WCC126" s="5"/>
      <c r="WCD126" s="5"/>
      <c r="WCE126" s="5"/>
      <c r="WCF126" s="5"/>
      <c r="WCG126" s="5"/>
      <c r="WCH126" s="5"/>
      <c r="WCI126" s="5"/>
      <c r="WCJ126" s="5"/>
      <c r="WCK126" s="5"/>
      <c r="WCL126" s="5"/>
      <c r="WCM126" s="5"/>
      <c r="WCN126" s="5"/>
      <c r="WCO126" s="5"/>
      <c r="WCP126" s="5"/>
      <c r="WCQ126" s="5"/>
      <c r="WCR126" s="5"/>
      <c r="WCS126" s="5"/>
      <c r="WCT126" s="5"/>
      <c r="WCU126" s="5"/>
      <c r="WCV126" s="5"/>
      <c r="WCW126" s="5"/>
      <c r="WCX126" s="5"/>
      <c r="WCY126" s="5"/>
      <c r="WCZ126" s="5"/>
      <c r="WDA126" s="5"/>
      <c r="WDB126" s="5"/>
      <c r="WDC126" s="5"/>
      <c r="WDD126" s="5"/>
      <c r="WDE126" s="5"/>
      <c r="WDF126" s="5"/>
      <c r="WDG126" s="5"/>
      <c r="WDH126" s="5"/>
      <c r="WDI126" s="5"/>
      <c r="WDJ126" s="5"/>
      <c r="WDK126" s="5"/>
      <c r="WDL126" s="5"/>
      <c r="WDM126" s="5"/>
      <c r="WDN126" s="5"/>
      <c r="WDO126" s="5"/>
      <c r="WDP126" s="5"/>
      <c r="WDQ126" s="5"/>
      <c r="WDR126" s="5"/>
      <c r="WDS126" s="5"/>
      <c r="WDT126" s="5"/>
      <c r="WDU126" s="5"/>
      <c r="WDV126" s="5"/>
      <c r="WDW126" s="5"/>
      <c r="WDX126" s="5"/>
      <c r="WDY126" s="5"/>
      <c r="WDZ126" s="5"/>
      <c r="WEA126" s="5"/>
      <c r="WEB126" s="5"/>
      <c r="WEC126" s="5"/>
      <c r="WED126" s="5"/>
      <c r="WEE126" s="5"/>
      <c r="WEF126" s="5"/>
      <c r="WEG126" s="5"/>
      <c r="WEH126" s="5"/>
      <c r="WEI126" s="5"/>
      <c r="WEJ126" s="5"/>
      <c r="WEK126" s="5"/>
      <c r="WEL126" s="5"/>
      <c r="WEM126" s="5"/>
      <c r="WEN126" s="5"/>
      <c r="WEO126" s="5"/>
      <c r="WEP126" s="5"/>
      <c r="WEQ126" s="5"/>
      <c r="WER126" s="5"/>
      <c r="WES126" s="5"/>
      <c r="WET126" s="5"/>
      <c r="WEU126" s="5"/>
      <c r="WEV126" s="5"/>
      <c r="WEW126" s="5"/>
      <c r="WEX126" s="5"/>
      <c r="WEY126" s="5"/>
      <c r="WEZ126" s="5"/>
      <c r="WFA126" s="5"/>
      <c r="WFB126" s="5"/>
      <c r="WFC126" s="5"/>
      <c r="WFD126" s="5"/>
      <c r="WFE126" s="5"/>
      <c r="WFF126" s="5"/>
      <c r="WFG126" s="5"/>
      <c r="WFH126" s="5"/>
      <c r="WFI126" s="5"/>
      <c r="WFJ126" s="5"/>
      <c r="WFK126" s="5"/>
      <c r="WFL126" s="5"/>
      <c r="WFM126" s="5"/>
      <c r="WFN126" s="5"/>
      <c r="WFO126" s="5"/>
      <c r="WFP126" s="5"/>
      <c r="WFQ126" s="5"/>
      <c r="WFR126" s="5"/>
      <c r="WFS126" s="5"/>
      <c r="WFT126" s="5"/>
      <c r="WFU126" s="5"/>
      <c r="WFV126" s="5"/>
      <c r="WFW126" s="5"/>
      <c r="WFX126" s="5"/>
      <c r="WFY126" s="5"/>
      <c r="WFZ126" s="5"/>
      <c r="WGA126" s="5"/>
      <c r="WGB126" s="5"/>
      <c r="WGC126" s="5"/>
      <c r="WGD126" s="5"/>
      <c r="WGE126" s="5"/>
      <c r="WGF126" s="5"/>
      <c r="WGG126" s="5"/>
      <c r="WGH126" s="5"/>
      <c r="WGI126" s="5"/>
      <c r="WGJ126" s="5"/>
      <c r="WGK126" s="5"/>
      <c r="WGL126" s="5"/>
      <c r="WGM126" s="5"/>
      <c r="WGN126" s="5"/>
      <c r="WGO126" s="5"/>
      <c r="WGP126" s="5"/>
      <c r="WGQ126" s="5"/>
      <c r="WGR126" s="5"/>
      <c r="WGS126" s="5"/>
      <c r="WGT126" s="5"/>
      <c r="WGU126" s="5"/>
      <c r="WGV126" s="5"/>
      <c r="WGW126" s="5"/>
      <c r="WGX126" s="5"/>
      <c r="WGY126" s="5"/>
      <c r="WGZ126" s="5"/>
      <c r="WHA126" s="5"/>
      <c r="WHB126" s="5"/>
      <c r="WHC126" s="5"/>
      <c r="WHD126" s="5"/>
      <c r="WHE126" s="5"/>
      <c r="WHF126" s="5"/>
      <c r="WHG126" s="5"/>
      <c r="WHH126" s="5"/>
      <c r="WHI126" s="5"/>
      <c r="WHJ126" s="5"/>
      <c r="WHK126" s="5"/>
      <c r="WHL126" s="5"/>
      <c r="WHM126" s="5"/>
      <c r="WHN126" s="5"/>
      <c r="WHO126" s="5"/>
      <c r="WHP126" s="5"/>
      <c r="WHQ126" s="5"/>
      <c r="WHR126" s="5"/>
      <c r="WHS126" s="5"/>
      <c r="WHT126" s="5"/>
      <c r="WHU126" s="5"/>
      <c r="WHV126" s="5"/>
      <c r="WHW126" s="5"/>
      <c r="WHX126" s="5"/>
      <c r="WHY126" s="5"/>
      <c r="WHZ126" s="5"/>
      <c r="WIA126" s="5"/>
      <c r="WIB126" s="5"/>
      <c r="WIC126" s="5"/>
      <c r="WID126" s="5"/>
      <c r="WIE126" s="5"/>
      <c r="WIF126" s="5"/>
      <c r="WIG126" s="5"/>
      <c r="WIH126" s="5"/>
      <c r="WII126" s="5"/>
      <c r="WIJ126" s="5"/>
      <c r="WIK126" s="5"/>
      <c r="WIL126" s="5"/>
      <c r="WIM126" s="5"/>
      <c r="WIN126" s="5"/>
      <c r="WIO126" s="5"/>
      <c r="WIP126" s="5"/>
      <c r="WIQ126" s="5"/>
      <c r="WIR126" s="5"/>
      <c r="WIS126" s="5"/>
      <c r="WIT126" s="5"/>
      <c r="WIU126" s="5"/>
      <c r="WIV126" s="5"/>
      <c r="WIW126" s="5"/>
      <c r="WIX126" s="5"/>
      <c r="WIY126" s="5"/>
      <c r="WIZ126" s="5"/>
      <c r="WJA126" s="5"/>
      <c r="WJB126" s="5"/>
      <c r="WJC126" s="5"/>
      <c r="WJD126" s="5"/>
      <c r="WJE126" s="5"/>
      <c r="WJF126" s="5"/>
      <c r="WJG126" s="5"/>
      <c r="WJH126" s="5"/>
      <c r="WJI126" s="5"/>
      <c r="WJJ126" s="5"/>
      <c r="WJK126" s="5"/>
      <c r="WJL126" s="5"/>
      <c r="WJM126" s="5"/>
      <c r="WJN126" s="5"/>
      <c r="WJO126" s="5"/>
      <c r="WJP126" s="5"/>
      <c r="WJQ126" s="5"/>
      <c r="WJR126" s="5"/>
      <c r="WJS126" s="5"/>
      <c r="WJT126" s="5"/>
      <c r="WJU126" s="5"/>
      <c r="WJV126" s="5"/>
      <c r="WJW126" s="5"/>
      <c r="WJX126" s="5"/>
      <c r="WJY126" s="5"/>
      <c r="WJZ126" s="5"/>
      <c r="WKA126" s="5"/>
      <c r="WKB126" s="5"/>
      <c r="WKC126" s="5"/>
      <c r="WKD126" s="5"/>
      <c r="WKE126" s="5"/>
      <c r="WKF126" s="5"/>
      <c r="WKG126" s="5"/>
      <c r="WKH126" s="5"/>
      <c r="WKI126" s="5"/>
      <c r="WKJ126" s="5"/>
      <c r="WKK126" s="5"/>
      <c r="WKL126" s="5"/>
      <c r="WKM126" s="5"/>
      <c r="WKN126" s="5"/>
      <c r="WKO126" s="5"/>
      <c r="WKP126" s="5"/>
      <c r="WKQ126" s="5"/>
      <c r="WKR126" s="5"/>
      <c r="WKS126" s="5"/>
      <c r="WKT126" s="5"/>
      <c r="WKU126" s="5"/>
      <c r="WKV126" s="5"/>
      <c r="WKW126" s="5"/>
      <c r="WKX126" s="5"/>
      <c r="WKY126" s="5"/>
      <c r="WKZ126" s="5"/>
      <c r="WLA126" s="5"/>
      <c r="WLB126" s="5"/>
      <c r="WLC126" s="5"/>
      <c r="WLD126" s="5"/>
      <c r="WLE126" s="5"/>
      <c r="WLF126" s="5"/>
      <c r="WLG126" s="5"/>
      <c r="WLH126" s="5"/>
      <c r="WLI126" s="5"/>
      <c r="WLJ126" s="5"/>
      <c r="WLK126" s="5"/>
      <c r="WLL126" s="5"/>
      <c r="WLM126" s="5"/>
      <c r="WLN126" s="5"/>
      <c r="WLO126" s="5"/>
      <c r="WLP126" s="5"/>
      <c r="WLQ126" s="5"/>
      <c r="WLR126" s="5"/>
      <c r="WLS126" s="5"/>
      <c r="WLT126" s="5"/>
      <c r="WLU126" s="5"/>
      <c r="WLV126" s="5"/>
      <c r="WLW126" s="5"/>
      <c r="WLX126" s="5"/>
      <c r="WLY126" s="5"/>
      <c r="WLZ126" s="5"/>
      <c r="WMA126" s="5"/>
      <c r="WMB126" s="5"/>
      <c r="WMC126" s="5"/>
      <c r="WMD126" s="5"/>
      <c r="WME126" s="5"/>
      <c r="WMF126" s="5"/>
      <c r="WMG126" s="5"/>
      <c r="WMH126" s="5"/>
      <c r="WMI126" s="5"/>
      <c r="WMJ126" s="5"/>
      <c r="WMK126" s="5"/>
      <c r="WML126" s="5"/>
      <c r="WMM126" s="5"/>
      <c r="WMN126" s="5"/>
      <c r="WMO126" s="5"/>
      <c r="WMP126" s="5"/>
      <c r="WMQ126" s="5"/>
      <c r="WMR126" s="5"/>
      <c r="WMS126" s="5"/>
      <c r="WMT126" s="5"/>
      <c r="WMU126" s="5"/>
      <c r="WMV126" s="5"/>
      <c r="WMW126" s="5"/>
      <c r="WMX126" s="5"/>
      <c r="WMY126" s="5"/>
      <c r="WMZ126" s="5"/>
      <c r="WNA126" s="5"/>
      <c r="WNB126" s="5"/>
      <c r="WNC126" s="5"/>
      <c r="WND126" s="5"/>
      <c r="WNE126" s="5"/>
      <c r="WNF126" s="5"/>
      <c r="WNG126" s="5"/>
      <c r="WNH126" s="5"/>
      <c r="WNI126" s="5"/>
      <c r="WNJ126" s="5"/>
      <c r="WNK126" s="5"/>
      <c r="WNL126" s="5"/>
      <c r="WNM126" s="5"/>
      <c r="WNN126" s="5"/>
      <c r="WNO126" s="5"/>
      <c r="WNP126" s="5"/>
      <c r="WNQ126" s="5"/>
      <c r="WNR126" s="5"/>
      <c r="WNS126" s="5"/>
      <c r="WNT126" s="5"/>
      <c r="WNU126" s="5"/>
      <c r="WNV126" s="5"/>
      <c r="WNW126" s="5"/>
      <c r="WNX126" s="5"/>
      <c r="WNY126" s="5"/>
      <c r="WNZ126" s="5"/>
      <c r="WOA126" s="5"/>
      <c r="WOB126" s="5"/>
      <c r="WOC126" s="5"/>
      <c r="WOD126" s="5"/>
      <c r="WOE126" s="5"/>
      <c r="WOF126" s="5"/>
      <c r="WOG126" s="5"/>
      <c r="WOH126" s="5"/>
      <c r="WOI126" s="5"/>
      <c r="WOJ126" s="5"/>
      <c r="WOK126" s="5"/>
      <c r="WOL126" s="5"/>
      <c r="WOM126" s="5"/>
      <c r="WON126" s="5"/>
      <c r="WOO126" s="5"/>
      <c r="WOP126" s="5"/>
      <c r="WOQ126" s="5"/>
      <c r="WOR126" s="5"/>
      <c r="WOS126" s="5"/>
      <c r="WOT126" s="5"/>
      <c r="WOU126" s="5"/>
      <c r="WOV126" s="5"/>
      <c r="WOW126" s="5"/>
      <c r="WOX126" s="5"/>
      <c r="WOY126" s="5"/>
      <c r="WOZ126" s="5"/>
      <c r="WPA126" s="5"/>
      <c r="WPB126" s="5"/>
      <c r="WPC126" s="5"/>
      <c r="WPD126" s="5"/>
      <c r="WPE126" s="5"/>
      <c r="WPF126" s="5"/>
      <c r="WPG126" s="5"/>
      <c r="WPH126" s="5"/>
      <c r="WPI126" s="5"/>
      <c r="WPJ126" s="5"/>
      <c r="WPK126" s="5"/>
      <c r="WPL126" s="5"/>
      <c r="WPM126" s="5"/>
      <c r="WPN126" s="5"/>
      <c r="WPO126" s="5"/>
      <c r="WPP126" s="5"/>
      <c r="WPQ126" s="5"/>
      <c r="WPR126" s="5"/>
      <c r="WPS126" s="5"/>
      <c r="WPT126" s="5"/>
      <c r="WPU126" s="5"/>
      <c r="WPV126" s="5"/>
      <c r="WPW126" s="5"/>
      <c r="WPX126" s="5"/>
      <c r="WPY126" s="5"/>
      <c r="WPZ126" s="5"/>
      <c r="WQA126" s="5"/>
      <c r="WQB126" s="5"/>
      <c r="WQC126" s="5"/>
      <c r="WQD126" s="5"/>
      <c r="WQE126" s="5"/>
      <c r="WQF126" s="5"/>
      <c r="WQG126" s="5"/>
      <c r="WQH126" s="5"/>
      <c r="WQI126" s="5"/>
      <c r="WQJ126" s="5"/>
      <c r="WQK126" s="5"/>
      <c r="WQL126" s="5"/>
      <c r="WQM126" s="5"/>
      <c r="WQN126" s="5"/>
      <c r="WQO126" s="5"/>
      <c r="WQP126" s="5"/>
      <c r="WQQ126" s="5"/>
      <c r="WQR126" s="5"/>
      <c r="WQS126" s="5"/>
      <c r="WQT126" s="5"/>
      <c r="WQU126" s="5"/>
      <c r="WQV126" s="5"/>
      <c r="WQW126" s="5"/>
      <c r="WQX126" s="5"/>
      <c r="WQY126" s="5"/>
      <c r="WQZ126" s="5"/>
      <c r="WRA126" s="5"/>
      <c r="WRB126" s="5"/>
      <c r="WRC126" s="5"/>
      <c r="WRD126" s="5"/>
      <c r="WRE126" s="5"/>
      <c r="WRF126" s="5"/>
      <c r="WRG126" s="5"/>
      <c r="WRH126" s="5"/>
      <c r="WRI126" s="5"/>
      <c r="WRJ126" s="5"/>
      <c r="WRK126" s="5"/>
      <c r="WRL126" s="5"/>
      <c r="WRM126" s="5"/>
      <c r="WRN126" s="5"/>
      <c r="WRO126" s="5"/>
      <c r="WRP126" s="5"/>
      <c r="WRQ126" s="5"/>
      <c r="WRR126" s="5"/>
      <c r="WRS126" s="5"/>
      <c r="WRT126" s="5"/>
      <c r="WRU126" s="5"/>
      <c r="WRV126" s="5"/>
      <c r="WRW126" s="5"/>
      <c r="WRX126" s="5"/>
      <c r="WRY126" s="5"/>
      <c r="WRZ126" s="5"/>
      <c r="WSA126" s="5"/>
      <c r="WSB126" s="5"/>
      <c r="WSC126" s="5"/>
      <c r="WSD126" s="5"/>
      <c r="WSE126" s="5"/>
      <c r="WSF126" s="5"/>
      <c r="WSG126" s="5"/>
      <c r="WSH126" s="5"/>
      <c r="WSI126" s="5"/>
      <c r="WSJ126" s="5"/>
      <c r="WSK126" s="5"/>
      <c r="WSL126" s="5"/>
      <c r="WSM126" s="5"/>
      <c r="WSN126" s="5"/>
      <c r="WSO126" s="5"/>
      <c r="WSP126" s="5"/>
      <c r="WSQ126" s="5"/>
      <c r="WSR126" s="5"/>
      <c r="WSS126" s="5"/>
      <c r="WST126" s="5"/>
      <c r="WSU126" s="5"/>
      <c r="WSV126" s="5"/>
      <c r="WSW126" s="5"/>
      <c r="WSX126" s="5"/>
      <c r="WSY126" s="5"/>
      <c r="WSZ126" s="5"/>
      <c r="WTA126" s="5"/>
      <c r="WTB126" s="5"/>
      <c r="WTC126" s="5"/>
      <c r="WTD126" s="5"/>
      <c r="WTE126" s="5"/>
      <c r="WTF126" s="5"/>
      <c r="WTG126" s="5"/>
      <c r="WTH126" s="5"/>
      <c r="WTI126" s="5"/>
      <c r="WTJ126" s="5"/>
      <c r="WTK126" s="5"/>
      <c r="WTL126" s="5"/>
      <c r="WTM126" s="5"/>
      <c r="WTN126" s="5"/>
      <c r="WTO126" s="5"/>
      <c r="WTP126" s="5"/>
      <c r="WTQ126" s="5"/>
      <c r="WTR126" s="5"/>
      <c r="WTS126" s="5"/>
      <c r="WTT126" s="5"/>
      <c r="WTU126" s="5"/>
      <c r="WTV126" s="5"/>
      <c r="WTW126" s="5"/>
      <c r="WTX126" s="5"/>
      <c r="WTY126" s="5"/>
      <c r="WTZ126" s="5"/>
      <c r="WUA126" s="5"/>
      <c r="WUB126" s="5"/>
      <c r="WUC126" s="5"/>
      <c r="WUD126" s="5"/>
      <c r="WUE126" s="5"/>
      <c r="WUF126" s="5"/>
      <c r="WUG126" s="5"/>
      <c r="WUH126" s="5"/>
      <c r="WUI126" s="5"/>
      <c r="WUJ126" s="5"/>
      <c r="WUK126" s="5"/>
      <c r="WUL126" s="5"/>
      <c r="WUM126" s="5"/>
      <c r="WUN126" s="5"/>
      <c r="WUO126" s="5"/>
      <c r="WUP126" s="5"/>
      <c r="WUQ126" s="5"/>
      <c r="WUR126" s="5"/>
      <c r="WUS126" s="5"/>
      <c r="WUT126" s="5"/>
      <c r="WUU126" s="5"/>
      <c r="WUV126" s="5"/>
      <c r="WUW126" s="5"/>
      <c r="WUX126" s="5"/>
      <c r="WUY126" s="5"/>
      <c r="WUZ126" s="5"/>
      <c r="WVA126" s="5"/>
      <c r="WVB126" s="5"/>
      <c r="WVC126" s="5"/>
      <c r="WVD126" s="5"/>
      <c r="WVE126" s="5"/>
      <c r="WVF126" s="5"/>
      <c r="WVG126" s="5"/>
      <c r="WVH126" s="5"/>
      <c r="WVI126" s="5"/>
      <c r="WVJ126" s="5"/>
      <c r="WVK126" s="5"/>
      <c r="WVL126" s="5"/>
      <c r="WVM126" s="5"/>
      <c r="WVN126" s="5"/>
      <c r="WVO126" s="5"/>
      <c r="WVP126" s="5"/>
      <c r="WVQ126" s="5"/>
      <c r="WVR126" s="5"/>
      <c r="WVS126" s="5"/>
      <c r="WVT126" s="5"/>
      <c r="WVU126" s="5"/>
      <c r="WVV126" s="5"/>
      <c r="WVW126" s="5"/>
      <c r="WVX126" s="5"/>
      <c r="WVY126" s="5"/>
      <c r="WVZ126" s="5"/>
      <c r="WWA126" s="5"/>
      <c r="WWB126" s="5"/>
      <c r="WWC126" s="5"/>
      <c r="WWD126" s="5"/>
      <c r="WWE126" s="5"/>
      <c r="WWF126" s="5"/>
      <c r="WWG126" s="5"/>
      <c r="WWH126" s="5"/>
      <c r="WWI126" s="5"/>
      <c r="WWJ126" s="5"/>
      <c r="WWK126" s="5"/>
      <c r="WWL126" s="5"/>
      <c r="WWM126" s="5"/>
      <c r="WWN126" s="5"/>
      <c r="WWO126" s="5"/>
      <c r="WWP126" s="5"/>
      <c r="WWQ126" s="5"/>
      <c r="WWR126" s="5"/>
      <c r="WWS126" s="5"/>
      <c r="WWT126" s="5"/>
      <c r="WWU126" s="5"/>
      <c r="WWV126" s="5"/>
      <c r="WWW126" s="5"/>
      <c r="WWX126" s="5"/>
      <c r="WWY126" s="5"/>
      <c r="WWZ126" s="5"/>
      <c r="WXA126" s="5"/>
      <c r="WXB126" s="5"/>
      <c r="WXC126" s="5"/>
      <c r="WXD126" s="5"/>
      <c r="WXE126" s="5"/>
      <c r="WXF126" s="5"/>
      <c r="WXG126" s="5"/>
      <c r="WXH126" s="5"/>
      <c r="WXI126" s="5"/>
      <c r="WXJ126" s="5"/>
      <c r="WXK126" s="5"/>
      <c r="WXL126" s="5"/>
      <c r="WXM126" s="5"/>
      <c r="WXN126" s="5"/>
      <c r="WXO126" s="5"/>
      <c r="WXP126" s="5"/>
      <c r="WXQ126" s="5"/>
      <c r="WXR126" s="5"/>
      <c r="WXS126" s="5"/>
      <c r="WXT126" s="5"/>
      <c r="WXU126" s="5"/>
      <c r="WXV126" s="5"/>
      <c r="WXW126" s="5"/>
      <c r="WXX126" s="5"/>
      <c r="WXY126" s="5"/>
      <c r="WXZ126" s="5"/>
      <c r="WYA126" s="5"/>
      <c r="WYB126" s="5"/>
      <c r="WYC126" s="5"/>
      <c r="WYD126" s="5"/>
      <c r="WYE126" s="5"/>
      <c r="WYF126" s="5"/>
      <c r="WYG126" s="5"/>
      <c r="WYH126" s="5"/>
      <c r="WYI126" s="5"/>
      <c r="WYJ126" s="5"/>
      <c r="WYK126" s="5"/>
      <c r="WYL126" s="5"/>
      <c r="WYM126" s="5"/>
      <c r="WYN126" s="5"/>
      <c r="WYO126" s="5"/>
      <c r="WYP126" s="5"/>
      <c r="WYQ126" s="5"/>
      <c r="WYR126" s="5"/>
      <c r="WYS126" s="5"/>
      <c r="WYT126" s="5"/>
      <c r="WYU126" s="5"/>
      <c r="WYV126" s="5"/>
      <c r="WYW126" s="5"/>
      <c r="WYX126" s="5"/>
      <c r="WYY126" s="5"/>
      <c r="WYZ126" s="5"/>
      <c r="WZA126" s="5"/>
      <c r="WZB126" s="5"/>
      <c r="WZC126" s="5"/>
      <c r="WZD126" s="5"/>
      <c r="WZE126" s="5"/>
      <c r="WZF126" s="5"/>
      <c r="WZG126" s="5"/>
      <c r="WZH126" s="5"/>
      <c r="WZI126" s="5"/>
      <c r="WZJ126" s="5"/>
      <c r="WZK126" s="5"/>
      <c r="WZL126" s="5"/>
      <c r="WZM126" s="5"/>
      <c r="WZN126" s="5"/>
      <c r="WZO126" s="5"/>
      <c r="WZP126" s="5"/>
      <c r="WZQ126" s="5"/>
      <c r="WZR126" s="5"/>
      <c r="WZS126" s="5"/>
      <c r="WZT126" s="5"/>
      <c r="WZU126" s="5"/>
      <c r="WZV126" s="5"/>
      <c r="WZW126" s="5"/>
      <c r="WZX126" s="5"/>
      <c r="WZY126" s="5"/>
      <c r="WZZ126" s="5"/>
      <c r="XAA126" s="5"/>
      <c r="XAB126" s="5"/>
      <c r="XAC126" s="5"/>
      <c r="XAD126" s="5"/>
      <c r="XAE126" s="5"/>
      <c r="XAF126" s="5"/>
      <c r="XAG126" s="5"/>
      <c r="XAH126" s="5"/>
      <c r="XAI126" s="5"/>
      <c r="XAJ126" s="5"/>
      <c r="XAK126" s="5"/>
      <c r="XAL126" s="5"/>
      <c r="XAM126" s="5"/>
      <c r="XAN126" s="5"/>
      <c r="XAO126" s="5"/>
      <c r="XAP126" s="5"/>
      <c r="XAQ126" s="5"/>
      <c r="XAR126" s="5"/>
      <c r="XAS126" s="5"/>
      <c r="XAT126" s="5"/>
      <c r="XAU126" s="5"/>
      <c r="XAV126" s="5"/>
      <c r="XAW126" s="5"/>
      <c r="XAX126" s="5"/>
      <c r="XAY126" s="5"/>
      <c r="XAZ126" s="5"/>
      <c r="XBA126" s="5"/>
      <c r="XBB126" s="5"/>
      <c r="XBC126" s="5"/>
      <c r="XBD126" s="5"/>
      <c r="XBE126" s="5"/>
      <c r="XBF126" s="5"/>
      <c r="XBG126" s="5"/>
      <c r="XBH126" s="5"/>
      <c r="XBI126" s="5"/>
      <c r="XBJ126" s="5"/>
      <c r="XBK126" s="5"/>
      <c r="XBL126" s="5"/>
      <c r="XBM126" s="5"/>
      <c r="XBN126" s="5"/>
      <c r="XBO126" s="5"/>
      <c r="XBP126" s="5"/>
      <c r="XBQ126" s="5"/>
      <c r="XBR126" s="5"/>
      <c r="XBS126" s="5"/>
      <c r="XBT126" s="5"/>
      <c r="XBU126" s="5"/>
      <c r="XBV126" s="5"/>
      <c r="XBW126" s="5"/>
      <c r="XBX126" s="5"/>
      <c r="XBY126" s="5"/>
      <c r="XBZ126" s="5"/>
      <c r="XCA126" s="5"/>
      <c r="XCB126" s="5"/>
      <c r="XCC126" s="5"/>
      <c r="XCD126" s="5"/>
      <c r="XCE126" s="5"/>
      <c r="XCF126" s="5"/>
      <c r="XCG126" s="5"/>
      <c r="XCH126" s="5"/>
      <c r="XCI126" s="5"/>
      <c r="XCJ126" s="5"/>
      <c r="XCK126" s="5"/>
      <c r="XCL126" s="5"/>
      <c r="XCM126" s="5"/>
      <c r="XCN126" s="5"/>
      <c r="XCO126" s="5"/>
      <c r="XCP126" s="5"/>
      <c r="XCQ126" s="5"/>
      <c r="XCR126" s="5"/>
      <c r="XCS126" s="5"/>
      <c r="XCT126" s="5"/>
      <c r="XCU126" s="5"/>
      <c r="XCV126" s="5"/>
      <c r="XCW126" s="5"/>
      <c r="XCX126" s="5"/>
      <c r="XCY126" s="5"/>
      <c r="XCZ126" s="5"/>
      <c r="XDA126" s="5"/>
      <c r="XDB126" s="5"/>
      <c r="XDC126" s="5"/>
      <c r="XDD126" s="5"/>
      <c r="XDE126" s="5"/>
      <c r="XDF126" s="5"/>
      <c r="XDG126" s="5"/>
      <c r="XDH126" s="5"/>
      <c r="XDI126" s="5"/>
      <c r="XDJ126" s="5"/>
      <c r="XDK126" s="5"/>
      <c r="XDL126" s="5"/>
      <c r="XDM126" s="5"/>
      <c r="XDN126" s="5"/>
      <c r="XDO126" s="5"/>
      <c r="XDP126" s="5"/>
      <c r="XDQ126" s="5"/>
      <c r="XDR126" s="5"/>
      <c r="XDS126" s="5"/>
      <c r="XDT126" s="5"/>
      <c r="XDU126" s="5"/>
      <c r="XDV126" s="5"/>
      <c r="XDW126" s="5"/>
      <c r="XDX126" s="5"/>
      <c r="XDY126" s="5"/>
      <c r="XDZ126" s="5"/>
      <c r="XEA126" s="5"/>
      <c r="XEB126" s="5"/>
      <c r="XEC126" s="5"/>
      <c r="XED126" s="5"/>
      <c r="XEE126" s="5"/>
      <c r="XEF126" s="5"/>
      <c r="XEG126" s="5"/>
      <c r="XEH126" s="5"/>
      <c r="XEI126" s="5"/>
      <c r="XEJ126" s="5"/>
      <c r="XEK126" s="5"/>
      <c r="XEL126" s="5"/>
      <c r="XEM126" s="5"/>
      <c r="XEN126" s="5"/>
      <c r="XEO126" s="5"/>
      <c r="XEP126" s="5"/>
      <c r="XEQ126" s="5"/>
      <c r="XER126" s="5"/>
    </row>
    <row r="127" s="5" customFormat="1" ht="28.9" customHeight="1" spans="1:18">
      <c r="A127" s="34">
        <v>1</v>
      </c>
      <c r="B127" s="53" t="s">
        <v>50</v>
      </c>
      <c r="C127" s="42" t="s">
        <v>154</v>
      </c>
      <c r="D127" s="42"/>
      <c r="E127" s="99"/>
      <c r="F127" s="59"/>
      <c r="G127" s="69"/>
      <c r="H127" s="46">
        <v>300000000</v>
      </c>
      <c r="I127" s="81"/>
      <c r="J127" s="81"/>
      <c r="K127" s="81"/>
      <c r="L127" s="81"/>
      <c r="M127" s="46">
        <f t="shared" ref="M127:M131" si="72">SUM(N127:R127)</f>
        <v>8430421.5</v>
      </c>
      <c r="N127" s="46"/>
      <c r="O127" s="46">
        <f>H127*0.0281</f>
        <v>8430000</v>
      </c>
      <c r="P127" s="46"/>
      <c r="Q127" s="46"/>
      <c r="R127" s="46">
        <f t="shared" ref="R127:R131" si="73">(N127+O127)*0.00005</f>
        <v>421.5</v>
      </c>
    </row>
    <row r="128" s="6" customFormat="1" ht="28.9" customHeight="1" spans="1:18">
      <c r="A128" s="54" t="s">
        <v>155</v>
      </c>
      <c r="B128" s="100"/>
      <c r="C128" s="55"/>
      <c r="D128" s="58">
        <v>43404</v>
      </c>
      <c r="E128" s="59" t="s">
        <v>48</v>
      </c>
      <c r="F128" s="69" t="s">
        <v>49</v>
      </c>
      <c r="G128" s="58">
        <v>45962</v>
      </c>
      <c r="H128" s="40">
        <f>SUM(H129)</f>
        <v>25000000</v>
      </c>
      <c r="I128" s="82">
        <v>3.93</v>
      </c>
      <c r="J128" s="82">
        <v>1</v>
      </c>
      <c r="K128" s="82">
        <v>0.1</v>
      </c>
      <c r="L128" s="82">
        <v>0.05</v>
      </c>
      <c r="M128" s="40">
        <f t="shared" ref="M128:R128" si="74">SUM(M129)</f>
        <v>982549.125</v>
      </c>
      <c r="N128" s="40">
        <f t="shared" si="74"/>
        <v>0</v>
      </c>
      <c r="O128" s="40">
        <f t="shared" si="74"/>
        <v>982500</v>
      </c>
      <c r="P128" s="40">
        <f t="shared" si="74"/>
        <v>0</v>
      </c>
      <c r="Q128" s="40">
        <f t="shared" si="74"/>
        <v>0</v>
      </c>
      <c r="R128" s="40">
        <f t="shared" si="74"/>
        <v>49.125</v>
      </c>
    </row>
    <row r="129" s="5" customFormat="1" ht="28.9" customHeight="1" spans="1:18">
      <c r="A129" s="34">
        <v>1</v>
      </c>
      <c r="B129" s="103" t="s">
        <v>156</v>
      </c>
      <c r="C129" s="42" t="s">
        <v>157</v>
      </c>
      <c r="D129" s="104"/>
      <c r="E129" s="105"/>
      <c r="F129" s="59"/>
      <c r="G129" s="69"/>
      <c r="H129" s="46">
        <v>25000000</v>
      </c>
      <c r="I129" s="81"/>
      <c r="J129" s="81"/>
      <c r="K129" s="81"/>
      <c r="L129" s="81"/>
      <c r="M129" s="46">
        <f t="shared" si="72"/>
        <v>982549.125</v>
      </c>
      <c r="N129" s="46"/>
      <c r="O129" s="46">
        <f>H129*0.0393</f>
        <v>982500</v>
      </c>
      <c r="P129" s="46"/>
      <c r="Q129" s="46"/>
      <c r="R129" s="46">
        <f t="shared" si="73"/>
        <v>49.125</v>
      </c>
    </row>
    <row r="130" s="11" customFormat="1" ht="28.9" customHeight="1" spans="1:16372">
      <c r="A130" s="106" t="s">
        <v>158</v>
      </c>
      <c r="B130" s="107"/>
      <c r="C130" s="108"/>
      <c r="D130" s="109">
        <v>43553</v>
      </c>
      <c r="E130" s="110" t="s">
        <v>159</v>
      </c>
      <c r="F130" s="111" t="s">
        <v>49</v>
      </c>
      <c r="G130" s="109">
        <v>45383</v>
      </c>
      <c r="H130" s="112">
        <f t="shared" ref="H130:H134" si="75">SUM(H131)</f>
        <v>3300000000</v>
      </c>
      <c r="I130" s="150">
        <v>3.25</v>
      </c>
      <c r="J130" s="150">
        <v>1</v>
      </c>
      <c r="K130" s="150">
        <v>0.1</v>
      </c>
      <c r="L130" s="150">
        <v>0.05</v>
      </c>
      <c r="M130" s="112">
        <f t="shared" ref="M130:R130" si="76">SUM(M131:M131)</f>
        <v>3407420362.5</v>
      </c>
      <c r="N130" s="112">
        <f t="shared" si="76"/>
        <v>3300000000</v>
      </c>
      <c r="O130" s="112">
        <f t="shared" si="76"/>
        <v>107250000</v>
      </c>
      <c r="P130" s="112">
        <f t="shared" si="76"/>
        <v>0</v>
      </c>
      <c r="Q130" s="112">
        <f t="shared" si="76"/>
        <v>0</v>
      </c>
      <c r="R130" s="112">
        <f t="shared" si="76"/>
        <v>170362.5</v>
      </c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  <c r="BQ130" s="7"/>
      <c r="BR130" s="7"/>
      <c r="BS130" s="7"/>
      <c r="BT130" s="7"/>
      <c r="BU130" s="7"/>
      <c r="BV130" s="7"/>
      <c r="BW130" s="7"/>
      <c r="BX130" s="7"/>
      <c r="BY130" s="7"/>
      <c r="BZ130" s="7"/>
      <c r="CA130" s="7"/>
      <c r="CB130" s="7"/>
      <c r="CC130" s="7"/>
      <c r="CD130" s="7"/>
      <c r="CE130" s="7"/>
      <c r="CF130" s="7"/>
      <c r="CG130" s="7"/>
      <c r="CH130" s="7"/>
      <c r="CI130" s="7"/>
      <c r="CJ130" s="7"/>
      <c r="CK130" s="7"/>
      <c r="CL130" s="7"/>
      <c r="CM130" s="7"/>
      <c r="CN130" s="7"/>
      <c r="CO130" s="7"/>
      <c r="CP130" s="7"/>
      <c r="CQ130" s="7"/>
      <c r="CR130" s="7"/>
      <c r="CS130" s="7"/>
      <c r="CT130" s="7"/>
      <c r="CU130" s="7"/>
      <c r="CV130" s="7"/>
      <c r="CW130" s="7"/>
      <c r="CX130" s="7"/>
      <c r="CY130" s="7"/>
      <c r="CZ130" s="7"/>
      <c r="DA130" s="7"/>
      <c r="DB130" s="7"/>
      <c r="DC130" s="7"/>
      <c r="DD130" s="7"/>
      <c r="DE130" s="7"/>
      <c r="DF130" s="7"/>
      <c r="DG130" s="7"/>
      <c r="DH130" s="7"/>
      <c r="DI130" s="7"/>
      <c r="DJ130" s="7"/>
      <c r="DK130" s="7"/>
      <c r="DL130" s="7"/>
      <c r="DM130" s="7"/>
      <c r="DN130" s="7"/>
      <c r="DO130" s="7"/>
      <c r="DP130" s="7"/>
      <c r="DQ130" s="7"/>
      <c r="DR130" s="7"/>
      <c r="DS130" s="7"/>
      <c r="DT130" s="7"/>
      <c r="DU130" s="7"/>
      <c r="DV130" s="7"/>
      <c r="DW130" s="7"/>
      <c r="DX130" s="7"/>
      <c r="DY130" s="7"/>
      <c r="DZ130" s="7"/>
      <c r="EA130" s="7"/>
      <c r="EB130" s="7"/>
      <c r="EC130" s="7"/>
      <c r="ED130" s="7"/>
      <c r="EE130" s="7"/>
      <c r="EF130" s="7"/>
      <c r="EG130" s="7"/>
      <c r="EH130" s="7"/>
      <c r="EI130" s="7"/>
      <c r="EJ130" s="7"/>
      <c r="EK130" s="7"/>
      <c r="EL130" s="7"/>
      <c r="EM130" s="7"/>
      <c r="EN130" s="7"/>
      <c r="EO130" s="7"/>
      <c r="EP130" s="7"/>
      <c r="EQ130" s="7"/>
      <c r="ER130" s="7"/>
      <c r="ES130" s="7"/>
      <c r="ET130" s="7"/>
      <c r="EU130" s="7"/>
      <c r="EV130" s="7"/>
      <c r="EW130" s="7"/>
      <c r="EX130" s="7"/>
      <c r="EY130" s="7"/>
      <c r="EZ130" s="7"/>
      <c r="FA130" s="7"/>
      <c r="FB130" s="7"/>
      <c r="FC130" s="7"/>
      <c r="FD130" s="7"/>
      <c r="FE130" s="7"/>
      <c r="FF130" s="7"/>
      <c r="FG130" s="7"/>
      <c r="FH130" s="7"/>
      <c r="FI130" s="7"/>
      <c r="FJ130" s="7"/>
      <c r="FK130" s="7"/>
      <c r="FL130" s="7"/>
      <c r="FM130" s="7"/>
      <c r="FN130" s="7"/>
      <c r="FO130" s="7"/>
      <c r="FP130" s="7"/>
      <c r="FQ130" s="7"/>
      <c r="FR130" s="7"/>
      <c r="FS130" s="7"/>
      <c r="FT130" s="7"/>
      <c r="FU130" s="7"/>
      <c r="FV130" s="7"/>
      <c r="FW130" s="7"/>
      <c r="FX130" s="7"/>
      <c r="FY130" s="7"/>
      <c r="FZ130" s="7"/>
      <c r="GA130" s="7"/>
      <c r="GB130" s="7"/>
      <c r="GC130" s="7"/>
      <c r="GD130" s="7"/>
      <c r="GE130" s="7"/>
      <c r="GF130" s="7"/>
      <c r="GG130" s="7"/>
      <c r="GH130" s="7"/>
      <c r="GI130" s="7"/>
      <c r="GJ130" s="7"/>
      <c r="GK130" s="7"/>
      <c r="GL130" s="7"/>
      <c r="GM130" s="7"/>
      <c r="GN130" s="7"/>
      <c r="GO130" s="7"/>
      <c r="GP130" s="7"/>
      <c r="GQ130" s="7"/>
      <c r="GR130" s="7"/>
      <c r="GS130" s="7"/>
      <c r="GT130" s="7"/>
      <c r="GU130" s="7"/>
      <c r="GV130" s="7"/>
      <c r="GW130" s="7"/>
      <c r="GX130" s="7"/>
      <c r="GY130" s="7"/>
      <c r="GZ130" s="7"/>
      <c r="HA130" s="7"/>
      <c r="HB130" s="7"/>
      <c r="HC130" s="7"/>
      <c r="HD130" s="7"/>
      <c r="HE130" s="7"/>
      <c r="HF130" s="7"/>
      <c r="HG130" s="7"/>
      <c r="HH130" s="7"/>
      <c r="HI130" s="7"/>
      <c r="HJ130" s="7"/>
      <c r="HK130" s="7"/>
      <c r="HL130" s="7"/>
      <c r="HM130" s="7"/>
      <c r="HN130" s="7"/>
      <c r="HO130" s="7"/>
      <c r="HP130" s="7"/>
      <c r="HQ130" s="7"/>
      <c r="HR130" s="7"/>
      <c r="HS130" s="7"/>
      <c r="HT130" s="7"/>
      <c r="HU130" s="7"/>
      <c r="HV130" s="7"/>
      <c r="HW130" s="7"/>
      <c r="HX130" s="7"/>
      <c r="HY130" s="7"/>
      <c r="HZ130" s="7"/>
      <c r="IA130" s="7"/>
      <c r="IB130" s="7"/>
      <c r="IC130" s="7"/>
      <c r="ID130" s="7"/>
      <c r="IE130" s="7"/>
      <c r="IF130" s="7"/>
      <c r="IG130" s="7"/>
      <c r="IH130" s="7"/>
      <c r="II130" s="7"/>
      <c r="IJ130" s="7"/>
      <c r="IK130" s="7"/>
      <c r="IL130" s="7"/>
      <c r="IM130" s="7"/>
      <c r="IN130" s="7"/>
      <c r="IO130" s="7"/>
      <c r="IP130" s="7"/>
      <c r="IQ130" s="7"/>
      <c r="IR130" s="7"/>
      <c r="IS130" s="7"/>
      <c r="IT130" s="7"/>
      <c r="IU130" s="7"/>
      <c r="IV130" s="7"/>
      <c r="IW130" s="7"/>
      <c r="IX130" s="7"/>
      <c r="IY130" s="7"/>
      <c r="IZ130" s="7"/>
      <c r="JA130" s="7"/>
      <c r="JB130" s="7"/>
      <c r="JC130" s="7"/>
      <c r="JD130" s="7"/>
      <c r="JE130" s="7"/>
      <c r="JF130" s="7"/>
      <c r="JG130" s="7"/>
      <c r="JH130" s="7"/>
      <c r="JI130" s="7"/>
      <c r="JJ130" s="7"/>
      <c r="JK130" s="7"/>
      <c r="JL130" s="7"/>
      <c r="JM130" s="7"/>
      <c r="JN130" s="7"/>
      <c r="JO130" s="7"/>
      <c r="JP130" s="7"/>
      <c r="JQ130" s="7"/>
      <c r="JR130" s="7"/>
      <c r="JS130" s="7"/>
      <c r="JT130" s="7"/>
      <c r="JU130" s="7"/>
      <c r="JV130" s="7"/>
      <c r="JW130" s="7"/>
      <c r="JX130" s="7"/>
      <c r="JY130" s="7"/>
      <c r="JZ130" s="7"/>
      <c r="KA130" s="7"/>
      <c r="KB130" s="7"/>
      <c r="KC130" s="7"/>
      <c r="KD130" s="7"/>
      <c r="KE130" s="7"/>
      <c r="KF130" s="7"/>
      <c r="KG130" s="7"/>
      <c r="KH130" s="7"/>
      <c r="KI130" s="7"/>
      <c r="KJ130" s="7"/>
      <c r="KK130" s="7"/>
      <c r="KL130" s="7"/>
      <c r="KM130" s="7"/>
      <c r="KN130" s="7"/>
      <c r="KO130" s="7"/>
      <c r="KP130" s="7"/>
      <c r="KQ130" s="7"/>
      <c r="KR130" s="7"/>
      <c r="KS130" s="7"/>
      <c r="KT130" s="7"/>
      <c r="KU130" s="7"/>
      <c r="KV130" s="7"/>
      <c r="KW130" s="7"/>
      <c r="KX130" s="7"/>
      <c r="KY130" s="7"/>
      <c r="KZ130" s="7"/>
      <c r="LA130" s="7"/>
      <c r="LB130" s="7"/>
      <c r="LC130" s="7"/>
      <c r="LD130" s="7"/>
      <c r="LE130" s="7"/>
      <c r="LF130" s="7"/>
      <c r="LG130" s="7"/>
      <c r="LH130" s="7"/>
      <c r="LI130" s="7"/>
      <c r="LJ130" s="7"/>
      <c r="LK130" s="7"/>
      <c r="LL130" s="7"/>
      <c r="LM130" s="7"/>
      <c r="LN130" s="7"/>
      <c r="LO130" s="7"/>
      <c r="LP130" s="7"/>
      <c r="LQ130" s="7"/>
      <c r="LR130" s="7"/>
      <c r="LS130" s="7"/>
      <c r="LT130" s="7"/>
      <c r="LU130" s="7"/>
      <c r="LV130" s="7"/>
      <c r="LW130" s="7"/>
      <c r="LX130" s="7"/>
      <c r="LY130" s="7"/>
      <c r="LZ130" s="7"/>
      <c r="MA130" s="7"/>
      <c r="MB130" s="7"/>
      <c r="MC130" s="7"/>
      <c r="MD130" s="7"/>
      <c r="ME130" s="7"/>
      <c r="MF130" s="7"/>
      <c r="MG130" s="7"/>
      <c r="MH130" s="7"/>
      <c r="MI130" s="7"/>
      <c r="MJ130" s="7"/>
      <c r="MK130" s="7"/>
      <c r="ML130" s="7"/>
      <c r="MM130" s="7"/>
      <c r="MN130" s="7"/>
      <c r="MO130" s="7"/>
      <c r="MP130" s="7"/>
      <c r="MQ130" s="7"/>
      <c r="MR130" s="7"/>
      <c r="MS130" s="7"/>
      <c r="MT130" s="7"/>
      <c r="MU130" s="7"/>
      <c r="MV130" s="7"/>
      <c r="MW130" s="7"/>
      <c r="MX130" s="7"/>
      <c r="MY130" s="7"/>
      <c r="MZ130" s="7"/>
      <c r="NA130" s="7"/>
      <c r="NB130" s="7"/>
      <c r="NC130" s="7"/>
      <c r="ND130" s="7"/>
      <c r="NE130" s="7"/>
      <c r="NF130" s="7"/>
      <c r="NG130" s="7"/>
      <c r="NH130" s="7"/>
      <c r="NI130" s="7"/>
      <c r="NJ130" s="7"/>
      <c r="NK130" s="7"/>
      <c r="NL130" s="7"/>
      <c r="NM130" s="7"/>
      <c r="NN130" s="7"/>
      <c r="NO130" s="7"/>
      <c r="NP130" s="7"/>
      <c r="NQ130" s="7"/>
      <c r="NR130" s="7"/>
      <c r="NS130" s="7"/>
      <c r="NT130" s="7"/>
      <c r="NU130" s="7"/>
      <c r="NV130" s="7"/>
      <c r="NW130" s="7"/>
      <c r="NX130" s="7"/>
      <c r="NY130" s="7"/>
      <c r="NZ130" s="7"/>
      <c r="OA130" s="7"/>
      <c r="OB130" s="7"/>
      <c r="OC130" s="7"/>
      <c r="OD130" s="7"/>
      <c r="OE130" s="7"/>
      <c r="OF130" s="7"/>
      <c r="OG130" s="7"/>
      <c r="OH130" s="7"/>
      <c r="OI130" s="7"/>
      <c r="OJ130" s="7"/>
      <c r="OK130" s="7"/>
      <c r="OL130" s="7"/>
      <c r="OM130" s="7"/>
      <c r="ON130" s="7"/>
      <c r="OO130" s="7"/>
      <c r="OP130" s="7"/>
      <c r="OQ130" s="7"/>
      <c r="OR130" s="7"/>
      <c r="OS130" s="7"/>
      <c r="OT130" s="7"/>
      <c r="OU130" s="7"/>
      <c r="OV130" s="7"/>
      <c r="OW130" s="7"/>
      <c r="OX130" s="7"/>
      <c r="OY130" s="7"/>
      <c r="OZ130" s="7"/>
      <c r="PA130" s="7"/>
      <c r="PB130" s="7"/>
      <c r="PC130" s="7"/>
      <c r="PD130" s="7"/>
      <c r="PE130" s="7"/>
      <c r="PF130" s="7"/>
      <c r="PG130" s="7"/>
      <c r="PH130" s="7"/>
      <c r="PI130" s="7"/>
      <c r="PJ130" s="7"/>
      <c r="PK130" s="7"/>
      <c r="PL130" s="7"/>
      <c r="PM130" s="7"/>
      <c r="PN130" s="7"/>
      <c r="PO130" s="7"/>
      <c r="PP130" s="7"/>
      <c r="PQ130" s="7"/>
      <c r="PR130" s="7"/>
      <c r="PS130" s="7"/>
      <c r="PT130" s="7"/>
      <c r="PU130" s="7"/>
      <c r="PV130" s="7"/>
      <c r="PW130" s="7"/>
      <c r="PX130" s="7"/>
      <c r="PY130" s="7"/>
      <c r="PZ130" s="7"/>
      <c r="QA130" s="7"/>
      <c r="QB130" s="7"/>
      <c r="QC130" s="7"/>
      <c r="QD130" s="7"/>
      <c r="QE130" s="7"/>
      <c r="QF130" s="7"/>
      <c r="QG130" s="7"/>
      <c r="QH130" s="7"/>
      <c r="QI130" s="7"/>
      <c r="QJ130" s="7"/>
      <c r="QK130" s="7"/>
      <c r="QL130" s="7"/>
      <c r="QM130" s="7"/>
      <c r="QN130" s="7"/>
      <c r="QO130" s="7"/>
      <c r="QP130" s="7"/>
      <c r="QQ130" s="7"/>
      <c r="QR130" s="7"/>
      <c r="QS130" s="7"/>
      <c r="QT130" s="7"/>
      <c r="QU130" s="7"/>
      <c r="QV130" s="7"/>
      <c r="QW130" s="7"/>
      <c r="QX130" s="7"/>
      <c r="QY130" s="7"/>
      <c r="QZ130" s="7"/>
      <c r="RA130" s="7"/>
      <c r="RB130" s="7"/>
      <c r="RC130" s="7"/>
      <c r="RD130" s="7"/>
      <c r="RE130" s="7"/>
      <c r="RF130" s="7"/>
      <c r="RG130" s="7"/>
      <c r="RH130" s="7"/>
      <c r="RI130" s="7"/>
      <c r="RJ130" s="7"/>
      <c r="RK130" s="7"/>
      <c r="RL130" s="7"/>
      <c r="RM130" s="7"/>
      <c r="RN130" s="7"/>
      <c r="RO130" s="7"/>
      <c r="RP130" s="7"/>
      <c r="RQ130" s="7"/>
      <c r="RR130" s="7"/>
      <c r="RS130" s="7"/>
      <c r="RT130" s="7"/>
      <c r="RU130" s="7"/>
      <c r="RV130" s="7"/>
      <c r="RW130" s="7"/>
      <c r="RX130" s="7"/>
      <c r="RY130" s="7"/>
      <c r="RZ130" s="7"/>
      <c r="SA130" s="7"/>
      <c r="SB130" s="7"/>
      <c r="SC130" s="7"/>
      <c r="SD130" s="7"/>
      <c r="SE130" s="7"/>
      <c r="SF130" s="7"/>
      <c r="SG130" s="7"/>
      <c r="SH130" s="7"/>
      <c r="SI130" s="7"/>
      <c r="SJ130" s="7"/>
      <c r="SK130" s="7"/>
      <c r="SL130" s="7"/>
      <c r="SM130" s="7"/>
      <c r="SN130" s="7"/>
      <c r="SO130" s="7"/>
      <c r="SP130" s="7"/>
      <c r="SQ130" s="7"/>
      <c r="SR130" s="7"/>
      <c r="SS130" s="7"/>
      <c r="ST130" s="7"/>
      <c r="SU130" s="7"/>
      <c r="SV130" s="7"/>
      <c r="SW130" s="7"/>
      <c r="SX130" s="7"/>
      <c r="SY130" s="7"/>
      <c r="SZ130" s="7"/>
      <c r="TA130" s="7"/>
      <c r="TB130" s="7"/>
      <c r="TC130" s="7"/>
      <c r="TD130" s="7"/>
      <c r="TE130" s="7"/>
      <c r="TF130" s="7"/>
      <c r="TG130" s="7"/>
      <c r="TH130" s="7"/>
      <c r="TI130" s="7"/>
      <c r="TJ130" s="7"/>
      <c r="TK130" s="7"/>
      <c r="TL130" s="7"/>
      <c r="TM130" s="7"/>
      <c r="TN130" s="7"/>
      <c r="TO130" s="7"/>
      <c r="TP130" s="7"/>
      <c r="TQ130" s="7"/>
      <c r="TR130" s="7"/>
      <c r="TS130" s="7"/>
      <c r="TT130" s="7"/>
      <c r="TU130" s="7"/>
      <c r="TV130" s="7"/>
      <c r="TW130" s="7"/>
      <c r="TX130" s="7"/>
      <c r="TY130" s="7"/>
      <c r="TZ130" s="7"/>
      <c r="UA130" s="7"/>
      <c r="UB130" s="7"/>
      <c r="UC130" s="7"/>
      <c r="UD130" s="7"/>
      <c r="UE130" s="7"/>
      <c r="UF130" s="7"/>
      <c r="UG130" s="7"/>
      <c r="UH130" s="7"/>
      <c r="UI130" s="7"/>
      <c r="UJ130" s="7"/>
      <c r="UK130" s="7"/>
      <c r="UL130" s="7"/>
      <c r="UM130" s="7"/>
      <c r="UN130" s="7"/>
      <c r="UO130" s="7"/>
      <c r="UP130" s="7"/>
      <c r="UQ130" s="7"/>
      <c r="UR130" s="7"/>
      <c r="US130" s="7"/>
      <c r="UT130" s="7"/>
      <c r="UU130" s="7"/>
      <c r="UV130" s="7"/>
      <c r="UW130" s="7"/>
      <c r="UX130" s="7"/>
      <c r="UY130" s="7"/>
      <c r="UZ130" s="7"/>
      <c r="VA130" s="7"/>
      <c r="VB130" s="7"/>
      <c r="VC130" s="7"/>
      <c r="VD130" s="7"/>
      <c r="VE130" s="7"/>
      <c r="VF130" s="7"/>
      <c r="VG130" s="7"/>
      <c r="VH130" s="7"/>
      <c r="VI130" s="7"/>
      <c r="VJ130" s="7"/>
      <c r="VK130" s="7"/>
      <c r="VL130" s="7"/>
      <c r="VM130" s="7"/>
      <c r="VN130" s="7"/>
      <c r="VO130" s="7"/>
      <c r="VP130" s="7"/>
      <c r="VQ130" s="7"/>
      <c r="VR130" s="7"/>
      <c r="VS130" s="7"/>
      <c r="VT130" s="7"/>
      <c r="VU130" s="7"/>
      <c r="VV130" s="7"/>
      <c r="VW130" s="7"/>
      <c r="VX130" s="7"/>
      <c r="VY130" s="7"/>
      <c r="VZ130" s="7"/>
      <c r="WA130" s="7"/>
      <c r="WB130" s="7"/>
      <c r="WC130" s="7"/>
      <c r="WD130" s="7"/>
      <c r="WE130" s="7"/>
      <c r="WF130" s="7"/>
      <c r="WG130" s="7"/>
      <c r="WH130" s="7"/>
      <c r="WI130" s="7"/>
      <c r="WJ130" s="7"/>
      <c r="WK130" s="7"/>
      <c r="WL130" s="7"/>
      <c r="WM130" s="7"/>
      <c r="WN130" s="7"/>
      <c r="WO130" s="7"/>
      <c r="WP130" s="7"/>
      <c r="WQ130" s="7"/>
      <c r="WR130" s="7"/>
      <c r="WS130" s="7"/>
      <c r="WT130" s="7"/>
      <c r="WU130" s="7"/>
      <c r="WV130" s="7"/>
      <c r="WW130" s="7"/>
      <c r="WX130" s="7"/>
      <c r="WY130" s="7"/>
      <c r="WZ130" s="7"/>
      <c r="XA130" s="7"/>
      <c r="XB130" s="7"/>
      <c r="XC130" s="7"/>
      <c r="XD130" s="7"/>
      <c r="XE130" s="7"/>
      <c r="XF130" s="7"/>
      <c r="XG130" s="7"/>
      <c r="XH130" s="7"/>
      <c r="XI130" s="7"/>
      <c r="XJ130" s="7"/>
      <c r="XK130" s="7"/>
      <c r="XL130" s="7"/>
      <c r="XM130" s="7"/>
      <c r="XN130" s="7"/>
      <c r="XO130" s="7"/>
      <c r="XP130" s="7"/>
      <c r="XQ130" s="7"/>
      <c r="XR130" s="7"/>
      <c r="XS130" s="7"/>
      <c r="XT130" s="7"/>
      <c r="XU130" s="7"/>
      <c r="XV130" s="7"/>
      <c r="XW130" s="7"/>
      <c r="XX130" s="7"/>
      <c r="XY130" s="7"/>
      <c r="XZ130" s="7"/>
      <c r="YA130" s="7"/>
      <c r="YB130" s="7"/>
      <c r="YC130" s="7"/>
      <c r="YD130" s="7"/>
      <c r="YE130" s="7"/>
      <c r="YF130" s="7"/>
      <c r="YG130" s="7"/>
      <c r="YH130" s="7"/>
      <c r="YI130" s="7"/>
      <c r="YJ130" s="7"/>
      <c r="YK130" s="7"/>
      <c r="YL130" s="7"/>
      <c r="YM130" s="7"/>
      <c r="YN130" s="7"/>
      <c r="YO130" s="7"/>
      <c r="YP130" s="7"/>
      <c r="YQ130" s="7"/>
      <c r="YR130" s="7"/>
      <c r="YS130" s="7"/>
      <c r="YT130" s="7"/>
      <c r="YU130" s="7"/>
      <c r="YV130" s="7"/>
      <c r="YW130" s="7"/>
      <c r="YX130" s="7"/>
      <c r="YY130" s="7"/>
      <c r="YZ130" s="7"/>
      <c r="ZA130" s="7"/>
      <c r="ZB130" s="7"/>
      <c r="ZC130" s="7"/>
      <c r="ZD130" s="7"/>
      <c r="ZE130" s="7"/>
      <c r="ZF130" s="7"/>
      <c r="ZG130" s="7"/>
      <c r="ZH130" s="7"/>
      <c r="ZI130" s="7"/>
      <c r="ZJ130" s="7"/>
      <c r="ZK130" s="7"/>
      <c r="ZL130" s="7"/>
      <c r="ZM130" s="7"/>
      <c r="ZN130" s="7"/>
      <c r="ZO130" s="7"/>
      <c r="ZP130" s="7"/>
      <c r="ZQ130" s="7"/>
      <c r="ZR130" s="7"/>
      <c r="ZS130" s="7"/>
      <c r="ZT130" s="7"/>
      <c r="ZU130" s="7"/>
      <c r="ZV130" s="7"/>
      <c r="ZW130" s="7"/>
      <c r="ZX130" s="7"/>
      <c r="ZY130" s="7"/>
      <c r="ZZ130" s="7"/>
      <c r="AAA130" s="7"/>
      <c r="AAB130" s="7"/>
      <c r="AAC130" s="7"/>
      <c r="AAD130" s="7"/>
      <c r="AAE130" s="7"/>
      <c r="AAF130" s="7"/>
      <c r="AAG130" s="7"/>
      <c r="AAH130" s="7"/>
      <c r="AAI130" s="7"/>
      <c r="AAJ130" s="7"/>
      <c r="AAK130" s="7"/>
      <c r="AAL130" s="7"/>
      <c r="AAM130" s="7"/>
      <c r="AAN130" s="7"/>
      <c r="AAO130" s="7"/>
      <c r="AAP130" s="7"/>
      <c r="AAQ130" s="7"/>
      <c r="AAR130" s="7"/>
      <c r="AAS130" s="7"/>
      <c r="AAT130" s="7"/>
      <c r="AAU130" s="7"/>
      <c r="AAV130" s="7"/>
      <c r="AAW130" s="7"/>
      <c r="AAX130" s="7"/>
      <c r="AAY130" s="7"/>
      <c r="AAZ130" s="7"/>
      <c r="ABA130" s="7"/>
      <c r="ABB130" s="7"/>
      <c r="ABC130" s="7"/>
      <c r="ABD130" s="7"/>
      <c r="ABE130" s="7"/>
      <c r="ABF130" s="7"/>
      <c r="ABG130" s="7"/>
      <c r="ABH130" s="7"/>
      <c r="ABI130" s="7"/>
      <c r="ABJ130" s="7"/>
      <c r="ABK130" s="7"/>
      <c r="ABL130" s="7"/>
      <c r="ABM130" s="7"/>
      <c r="ABN130" s="7"/>
      <c r="ABO130" s="7"/>
      <c r="ABP130" s="7"/>
      <c r="ABQ130" s="7"/>
      <c r="ABR130" s="7"/>
      <c r="ABS130" s="7"/>
      <c r="ABT130" s="7"/>
      <c r="ABU130" s="7"/>
      <c r="ABV130" s="7"/>
      <c r="ABW130" s="7"/>
      <c r="ABX130" s="7"/>
      <c r="ABY130" s="7"/>
      <c r="ABZ130" s="7"/>
      <c r="ACA130" s="7"/>
      <c r="ACB130" s="7"/>
      <c r="ACC130" s="7"/>
      <c r="ACD130" s="7"/>
      <c r="ACE130" s="7"/>
      <c r="ACF130" s="7"/>
      <c r="ACG130" s="7"/>
      <c r="ACH130" s="7"/>
      <c r="ACI130" s="7"/>
      <c r="ACJ130" s="7"/>
      <c r="ACK130" s="7"/>
      <c r="ACL130" s="7"/>
      <c r="ACM130" s="7"/>
      <c r="ACN130" s="7"/>
      <c r="ACO130" s="7"/>
      <c r="ACP130" s="7"/>
      <c r="ACQ130" s="7"/>
      <c r="ACR130" s="7"/>
      <c r="ACS130" s="7"/>
      <c r="ACT130" s="7"/>
      <c r="ACU130" s="7"/>
      <c r="ACV130" s="7"/>
      <c r="ACW130" s="7"/>
      <c r="ACX130" s="7"/>
      <c r="ACY130" s="7"/>
      <c r="ACZ130" s="7"/>
      <c r="ADA130" s="7"/>
      <c r="ADB130" s="7"/>
      <c r="ADC130" s="7"/>
      <c r="ADD130" s="7"/>
      <c r="ADE130" s="7"/>
      <c r="ADF130" s="7"/>
      <c r="ADG130" s="7"/>
      <c r="ADH130" s="7"/>
      <c r="ADI130" s="7"/>
      <c r="ADJ130" s="7"/>
      <c r="ADK130" s="7"/>
      <c r="ADL130" s="7"/>
      <c r="ADM130" s="7"/>
      <c r="ADN130" s="7"/>
      <c r="ADO130" s="7"/>
      <c r="ADP130" s="7"/>
      <c r="ADQ130" s="7"/>
      <c r="ADR130" s="7"/>
      <c r="ADS130" s="7"/>
      <c r="ADT130" s="7"/>
      <c r="ADU130" s="7"/>
      <c r="ADV130" s="7"/>
      <c r="ADW130" s="7"/>
      <c r="ADX130" s="7"/>
      <c r="ADY130" s="7"/>
      <c r="ADZ130" s="7"/>
      <c r="AEA130" s="7"/>
      <c r="AEB130" s="7"/>
      <c r="AEC130" s="7"/>
      <c r="AED130" s="7"/>
      <c r="AEE130" s="7"/>
      <c r="AEF130" s="7"/>
      <c r="AEG130" s="7"/>
      <c r="AEH130" s="7"/>
      <c r="AEI130" s="7"/>
      <c r="AEJ130" s="7"/>
      <c r="AEK130" s="7"/>
      <c r="AEL130" s="7"/>
      <c r="AEM130" s="7"/>
      <c r="AEN130" s="7"/>
      <c r="AEO130" s="7"/>
      <c r="AEP130" s="7"/>
      <c r="AEQ130" s="7"/>
      <c r="AER130" s="7"/>
      <c r="AES130" s="7"/>
      <c r="AET130" s="7"/>
      <c r="AEU130" s="7"/>
      <c r="AEV130" s="7"/>
      <c r="AEW130" s="7"/>
      <c r="AEX130" s="7"/>
      <c r="AEY130" s="7"/>
      <c r="AEZ130" s="7"/>
      <c r="AFA130" s="7"/>
      <c r="AFB130" s="7"/>
      <c r="AFC130" s="7"/>
      <c r="AFD130" s="7"/>
      <c r="AFE130" s="7"/>
      <c r="AFF130" s="7"/>
      <c r="AFG130" s="7"/>
      <c r="AFH130" s="7"/>
      <c r="AFI130" s="7"/>
      <c r="AFJ130" s="7"/>
      <c r="AFK130" s="7"/>
      <c r="AFL130" s="7"/>
      <c r="AFM130" s="7"/>
      <c r="AFN130" s="7"/>
      <c r="AFO130" s="7"/>
      <c r="AFP130" s="7"/>
      <c r="AFQ130" s="7"/>
      <c r="AFR130" s="7"/>
      <c r="AFS130" s="7"/>
      <c r="AFT130" s="7"/>
      <c r="AFU130" s="7"/>
      <c r="AFV130" s="7"/>
      <c r="AFW130" s="7"/>
      <c r="AFX130" s="7"/>
      <c r="AFY130" s="7"/>
      <c r="AFZ130" s="7"/>
      <c r="AGA130" s="7"/>
      <c r="AGB130" s="7"/>
      <c r="AGC130" s="7"/>
      <c r="AGD130" s="7"/>
      <c r="AGE130" s="7"/>
      <c r="AGF130" s="7"/>
      <c r="AGG130" s="7"/>
      <c r="AGH130" s="7"/>
      <c r="AGI130" s="7"/>
      <c r="AGJ130" s="7"/>
      <c r="AGK130" s="7"/>
      <c r="AGL130" s="7"/>
      <c r="AGM130" s="7"/>
      <c r="AGN130" s="7"/>
      <c r="AGO130" s="7"/>
      <c r="AGP130" s="7"/>
      <c r="AGQ130" s="7"/>
      <c r="AGR130" s="7"/>
      <c r="AGS130" s="7"/>
      <c r="AGT130" s="7"/>
      <c r="AGU130" s="7"/>
      <c r="AGV130" s="7"/>
      <c r="AGW130" s="7"/>
      <c r="AGX130" s="7"/>
      <c r="AGY130" s="7"/>
      <c r="AGZ130" s="7"/>
      <c r="AHA130" s="7"/>
      <c r="AHB130" s="7"/>
      <c r="AHC130" s="7"/>
      <c r="AHD130" s="7"/>
      <c r="AHE130" s="7"/>
      <c r="AHF130" s="7"/>
      <c r="AHG130" s="7"/>
      <c r="AHH130" s="7"/>
      <c r="AHI130" s="7"/>
      <c r="AHJ130" s="7"/>
      <c r="AHK130" s="7"/>
      <c r="AHL130" s="7"/>
      <c r="AHM130" s="7"/>
      <c r="AHN130" s="7"/>
      <c r="AHO130" s="7"/>
      <c r="AHP130" s="7"/>
      <c r="AHQ130" s="7"/>
      <c r="AHR130" s="7"/>
      <c r="AHS130" s="7"/>
      <c r="AHT130" s="7"/>
      <c r="AHU130" s="7"/>
      <c r="AHV130" s="7"/>
      <c r="AHW130" s="7"/>
      <c r="AHX130" s="7"/>
      <c r="AHY130" s="7"/>
      <c r="AHZ130" s="7"/>
      <c r="AIA130" s="7"/>
      <c r="AIB130" s="7"/>
      <c r="AIC130" s="7"/>
      <c r="AID130" s="7"/>
      <c r="AIE130" s="7"/>
      <c r="AIF130" s="7"/>
      <c r="AIG130" s="7"/>
      <c r="AIH130" s="7"/>
      <c r="AII130" s="7"/>
      <c r="AIJ130" s="7"/>
      <c r="AIK130" s="7"/>
      <c r="AIL130" s="7"/>
      <c r="AIM130" s="7"/>
      <c r="AIN130" s="7"/>
      <c r="AIO130" s="7"/>
      <c r="AIP130" s="7"/>
      <c r="AIQ130" s="7"/>
      <c r="AIR130" s="7"/>
      <c r="AIS130" s="7"/>
      <c r="AIT130" s="7"/>
      <c r="AIU130" s="7"/>
      <c r="AIV130" s="7"/>
      <c r="AIW130" s="7"/>
      <c r="AIX130" s="7"/>
      <c r="AIY130" s="7"/>
      <c r="AIZ130" s="7"/>
      <c r="AJA130" s="7"/>
      <c r="AJB130" s="7"/>
      <c r="AJC130" s="7"/>
      <c r="AJD130" s="7"/>
      <c r="AJE130" s="7"/>
      <c r="AJF130" s="7"/>
      <c r="AJG130" s="7"/>
      <c r="AJH130" s="7"/>
      <c r="AJI130" s="7"/>
      <c r="AJJ130" s="7"/>
      <c r="AJK130" s="7"/>
      <c r="AJL130" s="7"/>
      <c r="AJM130" s="7"/>
      <c r="AJN130" s="7"/>
      <c r="AJO130" s="7"/>
      <c r="AJP130" s="7"/>
      <c r="AJQ130" s="7"/>
      <c r="AJR130" s="7"/>
      <c r="AJS130" s="7"/>
      <c r="AJT130" s="7"/>
      <c r="AJU130" s="7"/>
      <c r="AJV130" s="7"/>
      <c r="AJW130" s="7"/>
      <c r="AJX130" s="7"/>
      <c r="AJY130" s="7"/>
      <c r="AJZ130" s="7"/>
      <c r="AKA130" s="7"/>
      <c r="AKB130" s="7"/>
      <c r="AKC130" s="7"/>
      <c r="AKD130" s="7"/>
      <c r="AKE130" s="7"/>
      <c r="AKF130" s="7"/>
      <c r="AKG130" s="7"/>
      <c r="AKH130" s="7"/>
      <c r="AKI130" s="7"/>
      <c r="AKJ130" s="7"/>
      <c r="AKK130" s="7"/>
      <c r="AKL130" s="7"/>
      <c r="AKM130" s="7"/>
      <c r="AKN130" s="7"/>
      <c r="AKO130" s="7"/>
      <c r="AKP130" s="7"/>
      <c r="AKQ130" s="7"/>
      <c r="AKR130" s="7"/>
      <c r="AKS130" s="7"/>
      <c r="AKT130" s="7"/>
      <c r="AKU130" s="7"/>
      <c r="AKV130" s="7"/>
      <c r="AKW130" s="7"/>
      <c r="AKX130" s="7"/>
      <c r="AKY130" s="7"/>
      <c r="AKZ130" s="7"/>
      <c r="ALA130" s="7"/>
      <c r="ALB130" s="7"/>
      <c r="ALC130" s="7"/>
      <c r="ALD130" s="7"/>
      <c r="ALE130" s="7"/>
      <c r="ALF130" s="7"/>
      <c r="ALG130" s="7"/>
      <c r="ALH130" s="7"/>
      <c r="ALI130" s="7"/>
      <c r="ALJ130" s="7"/>
      <c r="ALK130" s="7"/>
      <c r="ALL130" s="7"/>
      <c r="ALM130" s="7"/>
      <c r="ALN130" s="7"/>
      <c r="ALO130" s="7"/>
      <c r="ALP130" s="7"/>
      <c r="ALQ130" s="7"/>
      <c r="ALR130" s="7"/>
      <c r="ALS130" s="7"/>
      <c r="ALT130" s="7"/>
      <c r="ALU130" s="7"/>
      <c r="ALV130" s="7"/>
      <c r="ALW130" s="7"/>
      <c r="ALX130" s="7"/>
      <c r="ALY130" s="7"/>
      <c r="ALZ130" s="7"/>
      <c r="AMA130" s="7"/>
      <c r="AMB130" s="7"/>
      <c r="AMC130" s="7"/>
      <c r="AMD130" s="7"/>
      <c r="AME130" s="7"/>
      <c r="AMF130" s="7"/>
      <c r="AMG130" s="7"/>
      <c r="AMH130" s="7"/>
      <c r="AMI130" s="7"/>
      <c r="AMJ130" s="7"/>
      <c r="AMK130" s="7"/>
      <c r="AML130" s="7"/>
      <c r="AMM130" s="7"/>
      <c r="AMN130" s="7"/>
      <c r="AMO130" s="7"/>
      <c r="AMP130" s="7"/>
      <c r="AMQ130" s="7"/>
      <c r="AMR130" s="7"/>
      <c r="AMS130" s="7"/>
      <c r="AMT130" s="7"/>
      <c r="AMU130" s="7"/>
      <c r="AMV130" s="7"/>
      <c r="AMW130" s="7"/>
      <c r="AMX130" s="7"/>
      <c r="AMY130" s="7"/>
      <c r="AMZ130" s="7"/>
      <c r="ANA130" s="7"/>
      <c r="ANB130" s="7"/>
      <c r="ANC130" s="7"/>
      <c r="AND130" s="7"/>
      <c r="ANE130" s="7"/>
      <c r="ANF130" s="7"/>
      <c r="ANG130" s="7"/>
      <c r="ANH130" s="7"/>
      <c r="ANI130" s="7"/>
      <c r="ANJ130" s="7"/>
      <c r="ANK130" s="7"/>
      <c r="ANL130" s="7"/>
      <c r="ANM130" s="7"/>
      <c r="ANN130" s="7"/>
      <c r="ANO130" s="7"/>
      <c r="ANP130" s="7"/>
      <c r="ANQ130" s="7"/>
      <c r="ANR130" s="7"/>
      <c r="ANS130" s="7"/>
      <c r="ANT130" s="7"/>
      <c r="ANU130" s="7"/>
      <c r="ANV130" s="7"/>
      <c r="ANW130" s="7"/>
      <c r="ANX130" s="7"/>
      <c r="ANY130" s="7"/>
      <c r="ANZ130" s="7"/>
      <c r="AOA130" s="7"/>
      <c r="AOB130" s="7"/>
      <c r="AOC130" s="7"/>
      <c r="AOD130" s="7"/>
      <c r="AOE130" s="7"/>
      <c r="AOF130" s="7"/>
      <c r="AOG130" s="7"/>
      <c r="AOH130" s="7"/>
      <c r="AOI130" s="7"/>
      <c r="AOJ130" s="7"/>
      <c r="AOK130" s="7"/>
      <c r="AOL130" s="7"/>
      <c r="AOM130" s="7"/>
      <c r="AON130" s="7"/>
      <c r="AOO130" s="7"/>
      <c r="AOP130" s="7"/>
      <c r="AOQ130" s="7"/>
      <c r="AOR130" s="7"/>
      <c r="AOS130" s="7"/>
      <c r="AOT130" s="7"/>
      <c r="AOU130" s="7"/>
      <c r="AOV130" s="7"/>
      <c r="AOW130" s="7"/>
      <c r="AOX130" s="7"/>
      <c r="AOY130" s="7"/>
      <c r="AOZ130" s="7"/>
      <c r="APA130" s="7"/>
      <c r="APB130" s="7"/>
      <c r="APC130" s="7"/>
      <c r="APD130" s="7"/>
      <c r="APE130" s="7"/>
      <c r="APF130" s="7"/>
      <c r="APG130" s="7"/>
      <c r="APH130" s="7"/>
      <c r="API130" s="7"/>
      <c r="APJ130" s="7"/>
      <c r="APK130" s="7"/>
      <c r="APL130" s="7"/>
      <c r="APM130" s="7"/>
      <c r="APN130" s="7"/>
      <c r="APO130" s="7"/>
      <c r="APP130" s="7"/>
      <c r="APQ130" s="7"/>
      <c r="APR130" s="7"/>
      <c r="APS130" s="7"/>
      <c r="APT130" s="7"/>
      <c r="APU130" s="7"/>
      <c r="APV130" s="7"/>
      <c r="APW130" s="7"/>
      <c r="APX130" s="7"/>
      <c r="APY130" s="7"/>
      <c r="APZ130" s="7"/>
      <c r="AQA130" s="7"/>
      <c r="AQB130" s="7"/>
      <c r="AQC130" s="7"/>
      <c r="AQD130" s="7"/>
      <c r="AQE130" s="7"/>
      <c r="AQF130" s="7"/>
      <c r="AQG130" s="7"/>
      <c r="AQH130" s="7"/>
      <c r="AQI130" s="7"/>
      <c r="AQJ130" s="7"/>
      <c r="AQK130" s="7"/>
      <c r="AQL130" s="7"/>
      <c r="AQM130" s="7"/>
      <c r="AQN130" s="7"/>
      <c r="AQO130" s="7"/>
      <c r="AQP130" s="7"/>
      <c r="AQQ130" s="7"/>
      <c r="AQR130" s="7"/>
      <c r="AQS130" s="7"/>
      <c r="AQT130" s="7"/>
      <c r="AQU130" s="7"/>
      <c r="AQV130" s="7"/>
      <c r="AQW130" s="7"/>
      <c r="AQX130" s="7"/>
      <c r="AQY130" s="7"/>
      <c r="AQZ130" s="7"/>
      <c r="ARA130" s="7"/>
      <c r="ARB130" s="7"/>
      <c r="ARC130" s="7"/>
      <c r="ARD130" s="7"/>
      <c r="ARE130" s="7"/>
      <c r="ARF130" s="7"/>
      <c r="ARG130" s="7"/>
      <c r="ARH130" s="7"/>
      <c r="ARI130" s="7"/>
      <c r="ARJ130" s="7"/>
      <c r="ARK130" s="7"/>
      <c r="ARL130" s="7"/>
      <c r="ARM130" s="7"/>
      <c r="ARN130" s="7"/>
      <c r="ARO130" s="7"/>
      <c r="ARP130" s="7"/>
      <c r="ARQ130" s="7"/>
      <c r="ARR130" s="7"/>
      <c r="ARS130" s="7"/>
      <c r="ART130" s="7"/>
      <c r="ARU130" s="7"/>
      <c r="ARV130" s="7"/>
      <c r="ARW130" s="7"/>
      <c r="ARX130" s="7"/>
      <c r="ARY130" s="7"/>
      <c r="ARZ130" s="7"/>
      <c r="ASA130" s="7"/>
      <c r="ASB130" s="7"/>
      <c r="ASC130" s="7"/>
      <c r="ASD130" s="7"/>
      <c r="ASE130" s="7"/>
      <c r="ASF130" s="7"/>
      <c r="ASG130" s="7"/>
      <c r="ASH130" s="7"/>
      <c r="ASI130" s="7"/>
      <c r="ASJ130" s="7"/>
      <c r="ASK130" s="7"/>
      <c r="ASL130" s="7"/>
      <c r="ASM130" s="7"/>
      <c r="ASN130" s="7"/>
      <c r="ASO130" s="7"/>
      <c r="ASP130" s="7"/>
      <c r="ASQ130" s="7"/>
      <c r="ASR130" s="7"/>
      <c r="ASS130" s="7"/>
      <c r="AST130" s="7"/>
      <c r="ASU130" s="7"/>
      <c r="ASV130" s="7"/>
      <c r="ASW130" s="7"/>
      <c r="ASX130" s="7"/>
      <c r="ASY130" s="7"/>
      <c r="ASZ130" s="7"/>
      <c r="ATA130" s="7"/>
      <c r="ATB130" s="7"/>
      <c r="ATC130" s="7"/>
      <c r="ATD130" s="7"/>
      <c r="ATE130" s="7"/>
      <c r="ATF130" s="7"/>
      <c r="ATG130" s="7"/>
      <c r="ATH130" s="7"/>
      <c r="ATI130" s="7"/>
      <c r="ATJ130" s="7"/>
      <c r="ATK130" s="7"/>
      <c r="ATL130" s="7"/>
      <c r="ATM130" s="7"/>
      <c r="ATN130" s="7"/>
      <c r="ATO130" s="7"/>
      <c r="ATP130" s="7"/>
      <c r="ATQ130" s="7"/>
      <c r="ATR130" s="7"/>
      <c r="ATS130" s="7"/>
      <c r="ATT130" s="7"/>
      <c r="ATU130" s="7"/>
      <c r="ATV130" s="7"/>
      <c r="ATW130" s="7"/>
      <c r="ATX130" s="7"/>
      <c r="ATY130" s="7"/>
      <c r="ATZ130" s="7"/>
      <c r="AUA130" s="7"/>
      <c r="AUB130" s="7"/>
      <c r="AUC130" s="7"/>
      <c r="AUD130" s="7"/>
      <c r="AUE130" s="7"/>
      <c r="AUF130" s="7"/>
      <c r="AUG130" s="7"/>
      <c r="AUH130" s="7"/>
      <c r="AUI130" s="7"/>
      <c r="AUJ130" s="7"/>
      <c r="AUK130" s="7"/>
      <c r="AUL130" s="7"/>
      <c r="AUM130" s="7"/>
      <c r="AUN130" s="7"/>
      <c r="AUO130" s="7"/>
      <c r="AUP130" s="7"/>
      <c r="AUQ130" s="7"/>
      <c r="AUR130" s="7"/>
      <c r="AUS130" s="7"/>
      <c r="AUT130" s="7"/>
      <c r="AUU130" s="7"/>
      <c r="AUV130" s="7"/>
      <c r="AUW130" s="7"/>
      <c r="AUX130" s="7"/>
      <c r="AUY130" s="7"/>
      <c r="AUZ130" s="7"/>
      <c r="AVA130" s="7"/>
      <c r="AVB130" s="7"/>
      <c r="AVC130" s="7"/>
      <c r="AVD130" s="7"/>
      <c r="AVE130" s="7"/>
      <c r="AVF130" s="7"/>
      <c r="AVG130" s="7"/>
      <c r="AVH130" s="7"/>
      <c r="AVI130" s="7"/>
      <c r="AVJ130" s="7"/>
      <c r="AVK130" s="7"/>
      <c r="AVL130" s="7"/>
      <c r="AVM130" s="7"/>
      <c r="AVN130" s="7"/>
      <c r="AVO130" s="7"/>
      <c r="AVP130" s="7"/>
      <c r="AVQ130" s="7"/>
      <c r="AVR130" s="7"/>
      <c r="AVS130" s="7"/>
      <c r="AVT130" s="7"/>
      <c r="AVU130" s="7"/>
      <c r="AVV130" s="7"/>
      <c r="AVW130" s="7"/>
      <c r="AVX130" s="7"/>
      <c r="AVY130" s="7"/>
      <c r="AVZ130" s="7"/>
      <c r="AWA130" s="7"/>
      <c r="AWB130" s="7"/>
      <c r="AWC130" s="7"/>
      <c r="AWD130" s="7"/>
      <c r="AWE130" s="7"/>
      <c r="AWF130" s="7"/>
      <c r="AWG130" s="7"/>
      <c r="AWH130" s="7"/>
      <c r="AWI130" s="7"/>
      <c r="AWJ130" s="7"/>
      <c r="AWK130" s="7"/>
      <c r="AWL130" s="7"/>
      <c r="AWM130" s="7"/>
      <c r="AWN130" s="7"/>
      <c r="AWO130" s="7"/>
      <c r="AWP130" s="7"/>
      <c r="AWQ130" s="7"/>
      <c r="AWR130" s="7"/>
      <c r="AWS130" s="7"/>
      <c r="AWT130" s="7"/>
      <c r="AWU130" s="7"/>
      <c r="AWV130" s="7"/>
      <c r="AWW130" s="7"/>
      <c r="AWX130" s="7"/>
      <c r="AWY130" s="7"/>
      <c r="AWZ130" s="7"/>
      <c r="AXA130" s="7"/>
      <c r="AXB130" s="7"/>
      <c r="AXC130" s="7"/>
      <c r="AXD130" s="7"/>
      <c r="AXE130" s="7"/>
      <c r="AXF130" s="7"/>
      <c r="AXG130" s="7"/>
      <c r="AXH130" s="7"/>
      <c r="AXI130" s="7"/>
      <c r="AXJ130" s="7"/>
      <c r="AXK130" s="7"/>
      <c r="AXL130" s="7"/>
      <c r="AXM130" s="7"/>
      <c r="AXN130" s="7"/>
      <c r="AXO130" s="7"/>
      <c r="AXP130" s="7"/>
      <c r="AXQ130" s="7"/>
      <c r="AXR130" s="7"/>
      <c r="AXS130" s="7"/>
      <c r="AXT130" s="7"/>
      <c r="AXU130" s="7"/>
      <c r="AXV130" s="7"/>
      <c r="AXW130" s="7"/>
      <c r="AXX130" s="7"/>
      <c r="AXY130" s="7"/>
      <c r="AXZ130" s="7"/>
      <c r="AYA130" s="7"/>
      <c r="AYB130" s="7"/>
      <c r="AYC130" s="7"/>
      <c r="AYD130" s="7"/>
      <c r="AYE130" s="7"/>
      <c r="AYF130" s="7"/>
      <c r="AYG130" s="7"/>
      <c r="AYH130" s="7"/>
      <c r="AYI130" s="7"/>
      <c r="AYJ130" s="7"/>
      <c r="AYK130" s="7"/>
      <c r="AYL130" s="7"/>
      <c r="AYM130" s="7"/>
      <c r="AYN130" s="7"/>
      <c r="AYO130" s="7"/>
      <c r="AYP130" s="7"/>
      <c r="AYQ130" s="7"/>
      <c r="AYR130" s="7"/>
      <c r="AYS130" s="7"/>
      <c r="AYT130" s="7"/>
      <c r="AYU130" s="7"/>
      <c r="AYV130" s="7"/>
      <c r="AYW130" s="7"/>
      <c r="AYX130" s="7"/>
      <c r="AYY130" s="7"/>
      <c r="AYZ130" s="7"/>
      <c r="AZA130" s="7"/>
      <c r="AZB130" s="7"/>
      <c r="AZC130" s="7"/>
      <c r="AZD130" s="7"/>
      <c r="AZE130" s="7"/>
      <c r="AZF130" s="7"/>
      <c r="AZG130" s="7"/>
      <c r="AZH130" s="7"/>
      <c r="AZI130" s="7"/>
      <c r="AZJ130" s="7"/>
      <c r="AZK130" s="7"/>
      <c r="AZL130" s="7"/>
      <c r="AZM130" s="7"/>
      <c r="AZN130" s="7"/>
      <c r="AZO130" s="7"/>
      <c r="AZP130" s="7"/>
      <c r="AZQ130" s="7"/>
      <c r="AZR130" s="7"/>
      <c r="AZS130" s="7"/>
      <c r="AZT130" s="7"/>
      <c r="AZU130" s="7"/>
      <c r="AZV130" s="7"/>
      <c r="AZW130" s="7"/>
      <c r="AZX130" s="7"/>
      <c r="AZY130" s="7"/>
      <c r="AZZ130" s="7"/>
      <c r="BAA130" s="7"/>
      <c r="BAB130" s="7"/>
      <c r="BAC130" s="7"/>
      <c r="BAD130" s="7"/>
      <c r="BAE130" s="7"/>
      <c r="BAF130" s="7"/>
      <c r="BAG130" s="7"/>
      <c r="BAH130" s="7"/>
      <c r="BAI130" s="7"/>
      <c r="BAJ130" s="7"/>
      <c r="BAK130" s="7"/>
      <c r="BAL130" s="7"/>
      <c r="BAM130" s="7"/>
      <c r="BAN130" s="7"/>
      <c r="BAO130" s="7"/>
      <c r="BAP130" s="7"/>
      <c r="BAQ130" s="7"/>
      <c r="BAR130" s="7"/>
      <c r="BAS130" s="7"/>
      <c r="BAT130" s="7"/>
      <c r="BAU130" s="7"/>
      <c r="BAV130" s="7"/>
      <c r="BAW130" s="7"/>
      <c r="BAX130" s="7"/>
      <c r="BAY130" s="7"/>
      <c r="BAZ130" s="7"/>
      <c r="BBA130" s="7"/>
      <c r="BBB130" s="7"/>
      <c r="BBC130" s="7"/>
      <c r="BBD130" s="7"/>
      <c r="BBE130" s="7"/>
      <c r="BBF130" s="7"/>
      <c r="BBG130" s="7"/>
      <c r="BBH130" s="7"/>
      <c r="BBI130" s="7"/>
      <c r="BBJ130" s="7"/>
      <c r="BBK130" s="7"/>
      <c r="BBL130" s="7"/>
      <c r="BBM130" s="7"/>
      <c r="BBN130" s="7"/>
      <c r="BBO130" s="7"/>
      <c r="BBP130" s="7"/>
      <c r="BBQ130" s="7"/>
      <c r="BBR130" s="7"/>
      <c r="BBS130" s="7"/>
      <c r="BBT130" s="7"/>
      <c r="BBU130" s="7"/>
      <c r="BBV130" s="7"/>
      <c r="BBW130" s="7"/>
      <c r="BBX130" s="7"/>
      <c r="BBY130" s="7"/>
      <c r="BBZ130" s="7"/>
      <c r="BCA130" s="7"/>
      <c r="BCB130" s="7"/>
      <c r="BCC130" s="7"/>
      <c r="BCD130" s="7"/>
      <c r="BCE130" s="7"/>
      <c r="BCF130" s="7"/>
      <c r="BCG130" s="7"/>
      <c r="BCH130" s="7"/>
      <c r="BCI130" s="7"/>
      <c r="BCJ130" s="7"/>
      <c r="BCK130" s="7"/>
      <c r="BCL130" s="7"/>
      <c r="BCM130" s="7"/>
      <c r="BCN130" s="7"/>
      <c r="BCO130" s="7"/>
      <c r="BCP130" s="7"/>
      <c r="BCQ130" s="7"/>
      <c r="BCR130" s="7"/>
      <c r="BCS130" s="7"/>
      <c r="BCT130" s="7"/>
      <c r="BCU130" s="7"/>
      <c r="BCV130" s="7"/>
      <c r="BCW130" s="7"/>
      <c r="BCX130" s="7"/>
      <c r="BCY130" s="7"/>
      <c r="BCZ130" s="7"/>
      <c r="BDA130" s="7"/>
      <c r="BDB130" s="7"/>
      <c r="BDC130" s="7"/>
      <c r="BDD130" s="7"/>
      <c r="BDE130" s="7"/>
      <c r="BDF130" s="7"/>
      <c r="BDG130" s="7"/>
      <c r="BDH130" s="7"/>
      <c r="BDI130" s="7"/>
      <c r="BDJ130" s="7"/>
      <c r="BDK130" s="7"/>
      <c r="BDL130" s="7"/>
      <c r="BDM130" s="7"/>
      <c r="BDN130" s="7"/>
      <c r="BDO130" s="7"/>
      <c r="BDP130" s="7"/>
      <c r="BDQ130" s="7"/>
      <c r="BDR130" s="7"/>
      <c r="BDS130" s="7"/>
      <c r="BDT130" s="7"/>
      <c r="BDU130" s="7"/>
      <c r="BDV130" s="7"/>
      <c r="BDW130" s="7"/>
      <c r="BDX130" s="7"/>
      <c r="BDY130" s="7"/>
      <c r="BDZ130" s="7"/>
      <c r="BEA130" s="7"/>
      <c r="BEB130" s="7"/>
      <c r="BEC130" s="7"/>
      <c r="BED130" s="7"/>
      <c r="BEE130" s="7"/>
      <c r="BEF130" s="7"/>
      <c r="BEG130" s="7"/>
      <c r="BEH130" s="7"/>
      <c r="BEI130" s="7"/>
      <c r="BEJ130" s="7"/>
      <c r="BEK130" s="7"/>
      <c r="BEL130" s="7"/>
      <c r="BEM130" s="7"/>
      <c r="BEN130" s="7"/>
      <c r="BEO130" s="7"/>
      <c r="BEP130" s="7"/>
      <c r="BEQ130" s="7"/>
      <c r="BER130" s="7"/>
      <c r="BES130" s="7"/>
      <c r="BET130" s="7"/>
      <c r="BEU130" s="7"/>
      <c r="BEV130" s="7"/>
      <c r="BEW130" s="7"/>
      <c r="BEX130" s="7"/>
      <c r="BEY130" s="7"/>
      <c r="BEZ130" s="7"/>
      <c r="BFA130" s="7"/>
      <c r="BFB130" s="7"/>
      <c r="BFC130" s="7"/>
      <c r="BFD130" s="7"/>
      <c r="BFE130" s="7"/>
      <c r="BFF130" s="7"/>
      <c r="BFG130" s="7"/>
      <c r="BFH130" s="7"/>
      <c r="BFI130" s="7"/>
      <c r="BFJ130" s="7"/>
      <c r="BFK130" s="7"/>
      <c r="BFL130" s="7"/>
      <c r="BFM130" s="7"/>
      <c r="BFN130" s="7"/>
      <c r="BFO130" s="7"/>
      <c r="BFP130" s="7"/>
      <c r="BFQ130" s="7"/>
      <c r="BFR130" s="7"/>
      <c r="BFS130" s="7"/>
      <c r="BFT130" s="7"/>
      <c r="BFU130" s="7"/>
      <c r="BFV130" s="7"/>
      <c r="BFW130" s="7"/>
      <c r="BFX130" s="7"/>
      <c r="BFY130" s="7"/>
      <c r="BFZ130" s="7"/>
      <c r="BGA130" s="7"/>
      <c r="BGB130" s="7"/>
      <c r="BGC130" s="7"/>
      <c r="BGD130" s="7"/>
      <c r="BGE130" s="7"/>
      <c r="BGF130" s="7"/>
      <c r="BGG130" s="7"/>
      <c r="BGH130" s="7"/>
      <c r="BGI130" s="7"/>
      <c r="BGJ130" s="7"/>
      <c r="BGK130" s="7"/>
      <c r="BGL130" s="7"/>
      <c r="BGM130" s="7"/>
      <c r="BGN130" s="7"/>
      <c r="BGO130" s="7"/>
      <c r="BGP130" s="7"/>
      <c r="BGQ130" s="7"/>
      <c r="BGR130" s="7"/>
      <c r="BGS130" s="7"/>
      <c r="BGT130" s="7"/>
      <c r="BGU130" s="7"/>
      <c r="BGV130" s="7"/>
      <c r="BGW130" s="7"/>
      <c r="BGX130" s="7"/>
      <c r="BGY130" s="7"/>
      <c r="BGZ130" s="7"/>
      <c r="BHA130" s="7"/>
      <c r="BHB130" s="7"/>
      <c r="BHC130" s="7"/>
      <c r="BHD130" s="7"/>
      <c r="BHE130" s="7"/>
      <c r="BHF130" s="7"/>
      <c r="BHG130" s="7"/>
      <c r="BHH130" s="7"/>
      <c r="BHI130" s="7"/>
      <c r="BHJ130" s="7"/>
      <c r="BHK130" s="7"/>
      <c r="BHL130" s="7"/>
      <c r="BHM130" s="7"/>
      <c r="BHN130" s="7"/>
      <c r="BHO130" s="7"/>
      <c r="BHP130" s="7"/>
      <c r="BHQ130" s="7"/>
      <c r="BHR130" s="7"/>
      <c r="BHS130" s="7"/>
      <c r="BHT130" s="7"/>
      <c r="BHU130" s="7"/>
      <c r="BHV130" s="7"/>
      <c r="BHW130" s="7"/>
      <c r="BHX130" s="7"/>
      <c r="BHY130" s="7"/>
      <c r="BHZ130" s="7"/>
      <c r="BIA130" s="7"/>
      <c r="BIB130" s="7"/>
      <c r="BIC130" s="7"/>
      <c r="BID130" s="7"/>
      <c r="BIE130" s="7"/>
      <c r="BIF130" s="7"/>
      <c r="BIG130" s="7"/>
      <c r="BIH130" s="7"/>
      <c r="BII130" s="7"/>
      <c r="BIJ130" s="7"/>
      <c r="BIK130" s="7"/>
      <c r="BIL130" s="7"/>
      <c r="BIM130" s="7"/>
      <c r="BIN130" s="7"/>
      <c r="BIO130" s="7"/>
      <c r="BIP130" s="7"/>
      <c r="BIQ130" s="7"/>
      <c r="BIR130" s="7"/>
      <c r="BIS130" s="7"/>
      <c r="BIT130" s="7"/>
      <c r="BIU130" s="7"/>
      <c r="BIV130" s="7"/>
      <c r="BIW130" s="7"/>
      <c r="BIX130" s="7"/>
      <c r="BIY130" s="7"/>
      <c r="BIZ130" s="7"/>
      <c r="BJA130" s="7"/>
      <c r="BJB130" s="7"/>
      <c r="BJC130" s="7"/>
      <c r="BJD130" s="7"/>
      <c r="BJE130" s="7"/>
      <c r="BJF130" s="7"/>
      <c r="BJG130" s="7"/>
      <c r="BJH130" s="7"/>
      <c r="BJI130" s="7"/>
      <c r="BJJ130" s="7"/>
      <c r="BJK130" s="7"/>
      <c r="BJL130" s="7"/>
      <c r="BJM130" s="7"/>
      <c r="BJN130" s="7"/>
      <c r="BJO130" s="7"/>
      <c r="BJP130" s="7"/>
      <c r="BJQ130" s="7"/>
      <c r="BJR130" s="7"/>
      <c r="BJS130" s="7"/>
      <c r="BJT130" s="7"/>
      <c r="BJU130" s="7"/>
      <c r="BJV130" s="7"/>
      <c r="BJW130" s="7"/>
      <c r="BJX130" s="7"/>
      <c r="BJY130" s="7"/>
      <c r="BJZ130" s="7"/>
      <c r="BKA130" s="7"/>
      <c r="BKB130" s="7"/>
      <c r="BKC130" s="7"/>
      <c r="BKD130" s="7"/>
      <c r="BKE130" s="7"/>
      <c r="BKF130" s="7"/>
      <c r="BKG130" s="7"/>
      <c r="BKH130" s="7"/>
      <c r="BKI130" s="7"/>
      <c r="BKJ130" s="7"/>
      <c r="BKK130" s="7"/>
      <c r="BKL130" s="7"/>
      <c r="BKM130" s="7"/>
      <c r="BKN130" s="7"/>
      <c r="BKO130" s="7"/>
      <c r="BKP130" s="7"/>
      <c r="BKQ130" s="7"/>
      <c r="BKR130" s="7"/>
      <c r="BKS130" s="7"/>
      <c r="BKT130" s="7"/>
      <c r="BKU130" s="7"/>
      <c r="BKV130" s="7"/>
      <c r="BKW130" s="7"/>
      <c r="BKX130" s="7"/>
      <c r="BKY130" s="7"/>
      <c r="BKZ130" s="7"/>
      <c r="BLA130" s="7"/>
      <c r="BLB130" s="7"/>
      <c r="BLC130" s="7"/>
      <c r="BLD130" s="7"/>
      <c r="BLE130" s="7"/>
      <c r="BLF130" s="7"/>
      <c r="BLG130" s="7"/>
      <c r="BLH130" s="7"/>
      <c r="BLI130" s="7"/>
      <c r="BLJ130" s="7"/>
      <c r="BLK130" s="7"/>
      <c r="BLL130" s="7"/>
      <c r="BLM130" s="7"/>
      <c r="BLN130" s="7"/>
      <c r="BLO130" s="7"/>
      <c r="BLP130" s="7"/>
      <c r="BLQ130" s="7"/>
      <c r="BLR130" s="7"/>
      <c r="BLS130" s="7"/>
      <c r="BLT130" s="7"/>
      <c r="BLU130" s="7"/>
      <c r="BLV130" s="7"/>
      <c r="BLW130" s="7"/>
      <c r="BLX130" s="7"/>
      <c r="BLY130" s="7"/>
      <c r="BLZ130" s="7"/>
      <c r="BMA130" s="7"/>
      <c r="BMB130" s="7"/>
      <c r="BMC130" s="7"/>
      <c r="BMD130" s="7"/>
      <c r="BME130" s="7"/>
      <c r="BMF130" s="7"/>
      <c r="BMG130" s="7"/>
      <c r="BMH130" s="7"/>
      <c r="BMI130" s="7"/>
      <c r="BMJ130" s="7"/>
      <c r="BMK130" s="7"/>
      <c r="BML130" s="7"/>
      <c r="BMM130" s="7"/>
      <c r="BMN130" s="7"/>
      <c r="BMO130" s="7"/>
      <c r="BMP130" s="7"/>
      <c r="BMQ130" s="7"/>
      <c r="BMR130" s="7"/>
      <c r="BMS130" s="7"/>
      <c r="BMT130" s="7"/>
      <c r="BMU130" s="7"/>
      <c r="BMV130" s="7"/>
      <c r="BMW130" s="7"/>
      <c r="BMX130" s="7"/>
      <c r="BMY130" s="7"/>
      <c r="BMZ130" s="7"/>
      <c r="BNA130" s="7"/>
      <c r="BNB130" s="7"/>
      <c r="BNC130" s="7"/>
      <c r="BND130" s="7"/>
      <c r="BNE130" s="7"/>
      <c r="BNF130" s="7"/>
      <c r="BNG130" s="7"/>
      <c r="BNH130" s="7"/>
      <c r="BNI130" s="7"/>
      <c r="BNJ130" s="7"/>
      <c r="BNK130" s="7"/>
      <c r="BNL130" s="7"/>
      <c r="BNM130" s="7"/>
      <c r="BNN130" s="7"/>
      <c r="BNO130" s="7"/>
      <c r="BNP130" s="7"/>
      <c r="BNQ130" s="7"/>
      <c r="BNR130" s="7"/>
      <c r="BNS130" s="7"/>
      <c r="BNT130" s="7"/>
      <c r="BNU130" s="7"/>
      <c r="BNV130" s="7"/>
      <c r="BNW130" s="7"/>
      <c r="BNX130" s="7"/>
      <c r="BNY130" s="7"/>
      <c r="BNZ130" s="7"/>
      <c r="BOA130" s="7"/>
      <c r="BOB130" s="7"/>
      <c r="BOC130" s="7"/>
      <c r="BOD130" s="7"/>
      <c r="BOE130" s="7"/>
      <c r="BOF130" s="7"/>
      <c r="BOG130" s="7"/>
      <c r="BOH130" s="7"/>
      <c r="BOI130" s="7"/>
      <c r="BOJ130" s="7"/>
      <c r="BOK130" s="7"/>
      <c r="BOL130" s="7"/>
      <c r="BOM130" s="7"/>
      <c r="BON130" s="7"/>
      <c r="BOO130" s="7"/>
      <c r="BOP130" s="7"/>
      <c r="BOQ130" s="7"/>
      <c r="BOR130" s="7"/>
      <c r="BOS130" s="7"/>
      <c r="BOT130" s="7"/>
      <c r="BOU130" s="7"/>
      <c r="BOV130" s="7"/>
      <c r="BOW130" s="7"/>
      <c r="BOX130" s="7"/>
      <c r="BOY130" s="7"/>
      <c r="BOZ130" s="7"/>
      <c r="BPA130" s="7"/>
      <c r="BPB130" s="7"/>
      <c r="BPC130" s="7"/>
      <c r="BPD130" s="7"/>
      <c r="BPE130" s="7"/>
      <c r="BPF130" s="7"/>
      <c r="BPG130" s="7"/>
      <c r="BPH130" s="7"/>
      <c r="BPI130" s="7"/>
      <c r="BPJ130" s="7"/>
      <c r="BPK130" s="7"/>
      <c r="BPL130" s="7"/>
      <c r="BPM130" s="7"/>
      <c r="BPN130" s="7"/>
      <c r="BPO130" s="7"/>
      <c r="BPP130" s="7"/>
      <c r="BPQ130" s="7"/>
      <c r="BPR130" s="7"/>
      <c r="BPS130" s="7"/>
      <c r="BPT130" s="7"/>
      <c r="BPU130" s="7"/>
      <c r="BPV130" s="7"/>
      <c r="BPW130" s="7"/>
      <c r="BPX130" s="7"/>
      <c r="BPY130" s="7"/>
      <c r="BPZ130" s="7"/>
      <c r="BQA130" s="7"/>
      <c r="BQB130" s="7"/>
      <c r="BQC130" s="7"/>
      <c r="BQD130" s="7"/>
      <c r="BQE130" s="7"/>
      <c r="BQF130" s="7"/>
      <c r="BQG130" s="7"/>
      <c r="BQH130" s="7"/>
      <c r="BQI130" s="7"/>
      <c r="BQJ130" s="7"/>
      <c r="BQK130" s="7"/>
      <c r="BQL130" s="7"/>
      <c r="BQM130" s="7"/>
      <c r="BQN130" s="7"/>
      <c r="BQO130" s="7"/>
      <c r="BQP130" s="7"/>
      <c r="BQQ130" s="7"/>
      <c r="BQR130" s="7"/>
      <c r="BQS130" s="7"/>
      <c r="BQT130" s="7"/>
      <c r="BQU130" s="7"/>
      <c r="BQV130" s="7"/>
      <c r="BQW130" s="7"/>
      <c r="BQX130" s="7"/>
      <c r="BQY130" s="7"/>
      <c r="BQZ130" s="7"/>
      <c r="BRA130" s="7"/>
      <c r="BRB130" s="7"/>
      <c r="BRC130" s="7"/>
      <c r="BRD130" s="7"/>
      <c r="BRE130" s="7"/>
      <c r="BRF130" s="7"/>
      <c r="BRG130" s="7"/>
      <c r="BRH130" s="7"/>
      <c r="BRI130" s="7"/>
      <c r="BRJ130" s="7"/>
      <c r="BRK130" s="7"/>
      <c r="BRL130" s="7"/>
      <c r="BRM130" s="7"/>
      <c r="BRN130" s="7"/>
      <c r="BRO130" s="7"/>
      <c r="BRP130" s="7"/>
      <c r="BRQ130" s="7"/>
      <c r="BRR130" s="7"/>
      <c r="BRS130" s="7"/>
      <c r="BRT130" s="7"/>
      <c r="BRU130" s="7"/>
      <c r="BRV130" s="7"/>
      <c r="BRW130" s="7"/>
      <c r="BRX130" s="7"/>
      <c r="BRY130" s="7"/>
      <c r="BRZ130" s="7"/>
      <c r="BSA130" s="7"/>
      <c r="BSB130" s="7"/>
      <c r="BSC130" s="7"/>
      <c r="BSD130" s="7"/>
      <c r="BSE130" s="7"/>
      <c r="BSF130" s="7"/>
      <c r="BSG130" s="7"/>
      <c r="BSH130" s="7"/>
      <c r="BSI130" s="7"/>
      <c r="BSJ130" s="7"/>
      <c r="BSK130" s="7"/>
      <c r="BSL130" s="7"/>
      <c r="BSM130" s="7"/>
      <c r="BSN130" s="7"/>
      <c r="BSO130" s="7"/>
      <c r="BSP130" s="7"/>
      <c r="BSQ130" s="7"/>
      <c r="BSR130" s="7"/>
      <c r="BSS130" s="7"/>
      <c r="BST130" s="7"/>
      <c r="BSU130" s="7"/>
      <c r="BSV130" s="7"/>
      <c r="BSW130" s="7"/>
      <c r="BSX130" s="7"/>
      <c r="BSY130" s="7"/>
      <c r="BSZ130" s="7"/>
      <c r="BTA130" s="7"/>
      <c r="BTB130" s="7"/>
      <c r="BTC130" s="7"/>
      <c r="BTD130" s="7"/>
      <c r="BTE130" s="7"/>
      <c r="BTF130" s="7"/>
      <c r="BTG130" s="7"/>
      <c r="BTH130" s="7"/>
      <c r="BTI130" s="7"/>
      <c r="BTJ130" s="7"/>
      <c r="BTK130" s="7"/>
      <c r="BTL130" s="7"/>
      <c r="BTM130" s="7"/>
      <c r="BTN130" s="7"/>
      <c r="BTO130" s="7"/>
      <c r="BTP130" s="7"/>
      <c r="BTQ130" s="7"/>
      <c r="BTR130" s="7"/>
      <c r="BTS130" s="7"/>
      <c r="BTT130" s="7"/>
      <c r="BTU130" s="7"/>
      <c r="BTV130" s="7"/>
      <c r="BTW130" s="7"/>
      <c r="BTX130" s="7"/>
      <c r="BTY130" s="7"/>
      <c r="BTZ130" s="7"/>
      <c r="BUA130" s="7"/>
      <c r="BUB130" s="7"/>
      <c r="BUC130" s="7"/>
      <c r="BUD130" s="7"/>
      <c r="BUE130" s="7"/>
      <c r="BUF130" s="7"/>
      <c r="BUG130" s="7"/>
      <c r="BUH130" s="7"/>
      <c r="BUI130" s="7"/>
      <c r="BUJ130" s="7"/>
      <c r="BUK130" s="7"/>
      <c r="BUL130" s="7"/>
      <c r="BUM130" s="7"/>
      <c r="BUN130" s="7"/>
      <c r="BUO130" s="7"/>
      <c r="BUP130" s="7"/>
      <c r="BUQ130" s="7"/>
      <c r="BUR130" s="7"/>
      <c r="BUS130" s="7"/>
      <c r="BUT130" s="7"/>
      <c r="BUU130" s="7"/>
      <c r="BUV130" s="7"/>
      <c r="BUW130" s="7"/>
      <c r="BUX130" s="7"/>
      <c r="BUY130" s="7"/>
      <c r="BUZ130" s="7"/>
      <c r="BVA130" s="7"/>
      <c r="BVB130" s="7"/>
      <c r="BVC130" s="7"/>
      <c r="BVD130" s="7"/>
      <c r="BVE130" s="7"/>
      <c r="BVF130" s="7"/>
      <c r="BVG130" s="7"/>
      <c r="BVH130" s="7"/>
      <c r="BVI130" s="7"/>
      <c r="BVJ130" s="7"/>
      <c r="BVK130" s="7"/>
      <c r="BVL130" s="7"/>
      <c r="BVM130" s="7"/>
      <c r="BVN130" s="7"/>
      <c r="BVO130" s="7"/>
      <c r="BVP130" s="7"/>
      <c r="BVQ130" s="7"/>
      <c r="BVR130" s="7"/>
      <c r="BVS130" s="7"/>
      <c r="BVT130" s="7"/>
      <c r="BVU130" s="7"/>
      <c r="BVV130" s="7"/>
      <c r="BVW130" s="7"/>
      <c r="BVX130" s="7"/>
      <c r="BVY130" s="7"/>
      <c r="BVZ130" s="7"/>
      <c r="BWA130" s="7"/>
      <c r="BWB130" s="7"/>
      <c r="BWC130" s="7"/>
      <c r="BWD130" s="7"/>
      <c r="BWE130" s="7"/>
      <c r="BWF130" s="7"/>
      <c r="BWG130" s="7"/>
      <c r="BWH130" s="7"/>
      <c r="BWI130" s="7"/>
      <c r="BWJ130" s="7"/>
      <c r="BWK130" s="7"/>
      <c r="BWL130" s="7"/>
      <c r="BWM130" s="7"/>
      <c r="BWN130" s="7"/>
      <c r="BWO130" s="7"/>
      <c r="BWP130" s="7"/>
      <c r="BWQ130" s="7"/>
      <c r="BWR130" s="7"/>
      <c r="BWS130" s="7"/>
      <c r="BWT130" s="7"/>
      <c r="BWU130" s="7"/>
      <c r="BWV130" s="7"/>
      <c r="BWW130" s="7"/>
      <c r="BWX130" s="7"/>
      <c r="BWY130" s="7"/>
      <c r="BWZ130" s="7"/>
      <c r="BXA130" s="7"/>
      <c r="BXB130" s="7"/>
      <c r="BXC130" s="7"/>
      <c r="BXD130" s="7"/>
      <c r="BXE130" s="7"/>
      <c r="BXF130" s="7"/>
      <c r="BXG130" s="7"/>
      <c r="BXH130" s="7"/>
      <c r="BXI130" s="7"/>
      <c r="BXJ130" s="7"/>
      <c r="BXK130" s="7"/>
      <c r="BXL130" s="7"/>
      <c r="BXM130" s="7"/>
      <c r="BXN130" s="7"/>
      <c r="BXO130" s="7"/>
      <c r="BXP130" s="7"/>
      <c r="BXQ130" s="7"/>
      <c r="BXR130" s="7"/>
      <c r="BXS130" s="7"/>
      <c r="BXT130" s="7"/>
      <c r="BXU130" s="7"/>
      <c r="BXV130" s="7"/>
      <c r="BXW130" s="7"/>
      <c r="BXX130" s="7"/>
      <c r="BXY130" s="7"/>
      <c r="BXZ130" s="7"/>
      <c r="BYA130" s="7"/>
      <c r="BYB130" s="7"/>
      <c r="BYC130" s="7"/>
      <c r="BYD130" s="7"/>
      <c r="BYE130" s="7"/>
      <c r="BYF130" s="7"/>
      <c r="BYG130" s="7"/>
      <c r="BYH130" s="7"/>
      <c r="BYI130" s="7"/>
      <c r="BYJ130" s="7"/>
      <c r="BYK130" s="7"/>
      <c r="BYL130" s="7"/>
      <c r="BYM130" s="7"/>
      <c r="BYN130" s="7"/>
      <c r="BYO130" s="7"/>
      <c r="BYP130" s="7"/>
      <c r="BYQ130" s="7"/>
      <c r="BYR130" s="7"/>
      <c r="BYS130" s="7"/>
      <c r="BYT130" s="7"/>
      <c r="BYU130" s="7"/>
      <c r="BYV130" s="7"/>
      <c r="BYW130" s="7"/>
      <c r="BYX130" s="7"/>
      <c r="BYY130" s="7"/>
      <c r="BYZ130" s="7"/>
      <c r="BZA130" s="7"/>
      <c r="BZB130" s="7"/>
      <c r="BZC130" s="7"/>
      <c r="BZD130" s="7"/>
      <c r="BZE130" s="7"/>
      <c r="BZF130" s="7"/>
      <c r="BZG130" s="7"/>
      <c r="BZH130" s="7"/>
      <c r="BZI130" s="7"/>
      <c r="BZJ130" s="7"/>
      <c r="BZK130" s="7"/>
      <c r="BZL130" s="7"/>
      <c r="BZM130" s="7"/>
      <c r="BZN130" s="7"/>
      <c r="BZO130" s="7"/>
      <c r="BZP130" s="7"/>
      <c r="BZQ130" s="7"/>
      <c r="BZR130" s="7"/>
      <c r="BZS130" s="7"/>
      <c r="BZT130" s="7"/>
      <c r="BZU130" s="7"/>
      <c r="BZV130" s="7"/>
      <c r="BZW130" s="7"/>
      <c r="BZX130" s="7"/>
      <c r="BZY130" s="7"/>
      <c r="BZZ130" s="7"/>
      <c r="CAA130" s="7"/>
      <c r="CAB130" s="7"/>
      <c r="CAC130" s="7"/>
      <c r="CAD130" s="7"/>
      <c r="CAE130" s="7"/>
      <c r="CAF130" s="7"/>
      <c r="CAG130" s="7"/>
      <c r="CAH130" s="7"/>
      <c r="CAI130" s="7"/>
      <c r="CAJ130" s="7"/>
      <c r="CAK130" s="7"/>
      <c r="CAL130" s="7"/>
      <c r="CAM130" s="7"/>
      <c r="CAN130" s="7"/>
      <c r="CAO130" s="7"/>
      <c r="CAP130" s="7"/>
      <c r="CAQ130" s="7"/>
      <c r="CAR130" s="7"/>
      <c r="CAS130" s="7"/>
      <c r="CAT130" s="7"/>
      <c r="CAU130" s="7"/>
      <c r="CAV130" s="7"/>
      <c r="CAW130" s="7"/>
      <c r="CAX130" s="7"/>
      <c r="CAY130" s="7"/>
      <c r="CAZ130" s="7"/>
      <c r="CBA130" s="7"/>
      <c r="CBB130" s="7"/>
      <c r="CBC130" s="7"/>
      <c r="CBD130" s="7"/>
      <c r="CBE130" s="7"/>
      <c r="CBF130" s="7"/>
      <c r="CBG130" s="7"/>
      <c r="CBH130" s="7"/>
      <c r="CBI130" s="7"/>
      <c r="CBJ130" s="7"/>
      <c r="CBK130" s="7"/>
      <c r="CBL130" s="7"/>
      <c r="CBM130" s="7"/>
      <c r="CBN130" s="7"/>
      <c r="CBO130" s="7"/>
      <c r="CBP130" s="7"/>
      <c r="CBQ130" s="7"/>
      <c r="CBR130" s="7"/>
      <c r="CBS130" s="7"/>
      <c r="CBT130" s="7"/>
      <c r="CBU130" s="7"/>
      <c r="CBV130" s="7"/>
      <c r="CBW130" s="7"/>
      <c r="CBX130" s="7"/>
      <c r="CBY130" s="7"/>
      <c r="CBZ130" s="7"/>
      <c r="CCA130" s="7"/>
      <c r="CCB130" s="7"/>
      <c r="CCC130" s="7"/>
      <c r="CCD130" s="7"/>
      <c r="CCE130" s="7"/>
      <c r="CCF130" s="7"/>
      <c r="CCG130" s="7"/>
      <c r="CCH130" s="7"/>
      <c r="CCI130" s="7"/>
      <c r="CCJ130" s="7"/>
      <c r="CCK130" s="7"/>
      <c r="CCL130" s="7"/>
      <c r="CCM130" s="7"/>
      <c r="CCN130" s="7"/>
      <c r="CCO130" s="7"/>
      <c r="CCP130" s="7"/>
      <c r="CCQ130" s="7"/>
      <c r="CCR130" s="7"/>
      <c r="CCS130" s="7"/>
      <c r="CCT130" s="7"/>
      <c r="CCU130" s="7"/>
      <c r="CCV130" s="7"/>
      <c r="CCW130" s="7"/>
      <c r="CCX130" s="7"/>
      <c r="CCY130" s="7"/>
      <c r="CCZ130" s="7"/>
      <c r="CDA130" s="7"/>
      <c r="CDB130" s="7"/>
      <c r="CDC130" s="7"/>
      <c r="CDD130" s="7"/>
      <c r="CDE130" s="7"/>
      <c r="CDF130" s="7"/>
      <c r="CDG130" s="7"/>
      <c r="CDH130" s="7"/>
      <c r="CDI130" s="7"/>
      <c r="CDJ130" s="7"/>
      <c r="CDK130" s="7"/>
      <c r="CDL130" s="7"/>
      <c r="CDM130" s="7"/>
      <c r="CDN130" s="7"/>
      <c r="CDO130" s="7"/>
      <c r="CDP130" s="7"/>
      <c r="CDQ130" s="7"/>
      <c r="CDR130" s="7"/>
      <c r="CDS130" s="7"/>
      <c r="CDT130" s="7"/>
      <c r="CDU130" s="7"/>
      <c r="CDV130" s="7"/>
      <c r="CDW130" s="7"/>
      <c r="CDX130" s="7"/>
      <c r="CDY130" s="7"/>
      <c r="CDZ130" s="7"/>
      <c r="CEA130" s="7"/>
      <c r="CEB130" s="7"/>
      <c r="CEC130" s="7"/>
      <c r="CED130" s="7"/>
      <c r="CEE130" s="7"/>
      <c r="CEF130" s="7"/>
      <c r="CEG130" s="7"/>
      <c r="CEH130" s="7"/>
      <c r="CEI130" s="7"/>
      <c r="CEJ130" s="7"/>
      <c r="CEK130" s="7"/>
      <c r="CEL130" s="7"/>
      <c r="CEM130" s="7"/>
      <c r="CEN130" s="7"/>
      <c r="CEO130" s="7"/>
      <c r="CEP130" s="7"/>
      <c r="CEQ130" s="7"/>
      <c r="CER130" s="7"/>
      <c r="CES130" s="7"/>
      <c r="CET130" s="7"/>
      <c r="CEU130" s="7"/>
      <c r="CEV130" s="7"/>
      <c r="CEW130" s="7"/>
      <c r="CEX130" s="7"/>
      <c r="CEY130" s="7"/>
      <c r="CEZ130" s="7"/>
      <c r="CFA130" s="7"/>
      <c r="CFB130" s="7"/>
      <c r="CFC130" s="7"/>
      <c r="CFD130" s="7"/>
      <c r="CFE130" s="7"/>
      <c r="CFF130" s="7"/>
      <c r="CFG130" s="7"/>
      <c r="CFH130" s="7"/>
      <c r="CFI130" s="7"/>
      <c r="CFJ130" s="7"/>
      <c r="CFK130" s="7"/>
      <c r="CFL130" s="7"/>
      <c r="CFM130" s="7"/>
      <c r="CFN130" s="7"/>
      <c r="CFO130" s="7"/>
      <c r="CFP130" s="7"/>
      <c r="CFQ130" s="7"/>
      <c r="CFR130" s="7"/>
      <c r="CFS130" s="7"/>
      <c r="CFT130" s="7"/>
      <c r="CFU130" s="7"/>
      <c r="CFV130" s="7"/>
      <c r="CFW130" s="7"/>
      <c r="CFX130" s="7"/>
      <c r="CFY130" s="7"/>
      <c r="CFZ130" s="7"/>
      <c r="CGA130" s="7"/>
      <c r="CGB130" s="7"/>
      <c r="CGC130" s="7"/>
      <c r="CGD130" s="7"/>
      <c r="CGE130" s="7"/>
      <c r="CGF130" s="7"/>
      <c r="CGG130" s="7"/>
      <c r="CGH130" s="7"/>
      <c r="CGI130" s="7"/>
      <c r="CGJ130" s="7"/>
      <c r="CGK130" s="7"/>
      <c r="CGL130" s="7"/>
      <c r="CGM130" s="7"/>
      <c r="CGN130" s="7"/>
      <c r="CGO130" s="7"/>
      <c r="CGP130" s="7"/>
      <c r="CGQ130" s="7"/>
      <c r="CGR130" s="7"/>
      <c r="CGS130" s="7"/>
      <c r="CGT130" s="7"/>
      <c r="CGU130" s="7"/>
      <c r="CGV130" s="7"/>
      <c r="CGW130" s="7"/>
      <c r="CGX130" s="7"/>
      <c r="CGY130" s="7"/>
      <c r="CGZ130" s="7"/>
      <c r="CHA130" s="7"/>
      <c r="CHB130" s="7"/>
      <c r="CHC130" s="7"/>
      <c r="CHD130" s="7"/>
      <c r="CHE130" s="7"/>
      <c r="CHF130" s="7"/>
      <c r="CHG130" s="7"/>
      <c r="CHH130" s="7"/>
      <c r="CHI130" s="7"/>
      <c r="CHJ130" s="7"/>
      <c r="CHK130" s="7"/>
      <c r="CHL130" s="7"/>
      <c r="CHM130" s="7"/>
      <c r="CHN130" s="7"/>
      <c r="CHO130" s="7"/>
      <c r="CHP130" s="7"/>
      <c r="CHQ130" s="7"/>
      <c r="CHR130" s="7"/>
      <c r="CHS130" s="7"/>
      <c r="CHT130" s="7"/>
      <c r="CHU130" s="7"/>
      <c r="CHV130" s="7"/>
      <c r="CHW130" s="7"/>
      <c r="CHX130" s="7"/>
      <c r="CHY130" s="7"/>
      <c r="CHZ130" s="7"/>
      <c r="CIA130" s="7"/>
      <c r="CIB130" s="7"/>
      <c r="CIC130" s="7"/>
      <c r="CID130" s="7"/>
      <c r="CIE130" s="7"/>
      <c r="CIF130" s="7"/>
      <c r="CIG130" s="7"/>
      <c r="CIH130" s="7"/>
      <c r="CII130" s="7"/>
      <c r="CIJ130" s="7"/>
      <c r="CIK130" s="7"/>
      <c r="CIL130" s="7"/>
      <c r="CIM130" s="7"/>
      <c r="CIN130" s="7"/>
      <c r="CIO130" s="7"/>
      <c r="CIP130" s="7"/>
      <c r="CIQ130" s="7"/>
      <c r="CIR130" s="7"/>
      <c r="CIS130" s="7"/>
      <c r="CIT130" s="7"/>
      <c r="CIU130" s="7"/>
      <c r="CIV130" s="7"/>
      <c r="CIW130" s="7"/>
      <c r="CIX130" s="7"/>
      <c r="CIY130" s="7"/>
      <c r="CIZ130" s="7"/>
      <c r="CJA130" s="7"/>
      <c r="CJB130" s="7"/>
      <c r="CJC130" s="7"/>
      <c r="CJD130" s="7"/>
      <c r="CJE130" s="7"/>
      <c r="CJF130" s="7"/>
      <c r="CJG130" s="7"/>
      <c r="CJH130" s="7"/>
      <c r="CJI130" s="7"/>
      <c r="CJJ130" s="7"/>
      <c r="CJK130" s="7"/>
      <c r="CJL130" s="7"/>
      <c r="CJM130" s="7"/>
      <c r="CJN130" s="7"/>
      <c r="CJO130" s="7"/>
      <c r="CJP130" s="7"/>
      <c r="CJQ130" s="7"/>
      <c r="CJR130" s="7"/>
      <c r="CJS130" s="7"/>
      <c r="CJT130" s="7"/>
      <c r="CJU130" s="7"/>
      <c r="CJV130" s="7"/>
      <c r="CJW130" s="7"/>
      <c r="CJX130" s="7"/>
      <c r="CJY130" s="7"/>
      <c r="CJZ130" s="7"/>
      <c r="CKA130" s="7"/>
      <c r="CKB130" s="7"/>
      <c r="CKC130" s="7"/>
      <c r="CKD130" s="7"/>
      <c r="CKE130" s="7"/>
      <c r="CKF130" s="7"/>
      <c r="CKG130" s="7"/>
      <c r="CKH130" s="7"/>
      <c r="CKI130" s="7"/>
      <c r="CKJ130" s="7"/>
      <c r="CKK130" s="7"/>
      <c r="CKL130" s="7"/>
      <c r="CKM130" s="7"/>
      <c r="CKN130" s="7"/>
      <c r="CKO130" s="7"/>
      <c r="CKP130" s="7"/>
      <c r="CKQ130" s="7"/>
      <c r="CKR130" s="7"/>
      <c r="CKS130" s="7"/>
      <c r="CKT130" s="7"/>
      <c r="CKU130" s="7"/>
      <c r="CKV130" s="7"/>
      <c r="CKW130" s="7"/>
      <c r="CKX130" s="7"/>
      <c r="CKY130" s="7"/>
      <c r="CKZ130" s="7"/>
      <c r="CLA130" s="7"/>
      <c r="CLB130" s="7"/>
      <c r="CLC130" s="7"/>
      <c r="CLD130" s="7"/>
      <c r="CLE130" s="7"/>
      <c r="CLF130" s="7"/>
      <c r="CLG130" s="7"/>
      <c r="CLH130" s="7"/>
      <c r="CLI130" s="7"/>
      <c r="CLJ130" s="7"/>
      <c r="CLK130" s="7"/>
      <c r="CLL130" s="7"/>
      <c r="CLM130" s="7"/>
      <c r="CLN130" s="7"/>
      <c r="CLO130" s="7"/>
      <c r="CLP130" s="7"/>
      <c r="CLQ130" s="7"/>
      <c r="CLR130" s="7"/>
      <c r="CLS130" s="7"/>
      <c r="CLT130" s="7"/>
      <c r="CLU130" s="7"/>
      <c r="CLV130" s="7"/>
      <c r="CLW130" s="7"/>
      <c r="CLX130" s="7"/>
      <c r="CLY130" s="7"/>
      <c r="CLZ130" s="7"/>
      <c r="CMA130" s="7"/>
      <c r="CMB130" s="7"/>
      <c r="CMC130" s="7"/>
      <c r="CMD130" s="7"/>
      <c r="CME130" s="7"/>
      <c r="CMF130" s="7"/>
      <c r="CMG130" s="7"/>
      <c r="CMH130" s="7"/>
      <c r="CMI130" s="7"/>
      <c r="CMJ130" s="7"/>
      <c r="CMK130" s="7"/>
      <c r="CML130" s="7"/>
      <c r="CMM130" s="7"/>
      <c r="CMN130" s="7"/>
      <c r="CMO130" s="7"/>
      <c r="CMP130" s="7"/>
      <c r="CMQ130" s="7"/>
      <c r="CMR130" s="7"/>
      <c r="CMS130" s="7"/>
      <c r="CMT130" s="7"/>
      <c r="CMU130" s="7"/>
      <c r="CMV130" s="7"/>
      <c r="CMW130" s="7"/>
      <c r="CMX130" s="7"/>
      <c r="CMY130" s="7"/>
      <c r="CMZ130" s="7"/>
      <c r="CNA130" s="7"/>
      <c r="CNB130" s="7"/>
      <c r="CNC130" s="7"/>
      <c r="CND130" s="7"/>
      <c r="CNE130" s="7"/>
      <c r="CNF130" s="7"/>
      <c r="CNG130" s="7"/>
      <c r="CNH130" s="7"/>
      <c r="CNI130" s="7"/>
      <c r="CNJ130" s="7"/>
      <c r="CNK130" s="7"/>
      <c r="CNL130" s="7"/>
      <c r="CNM130" s="7"/>
      <c r="CNN130" s="7"/>
      <c r="CNO130" s="7"/>
      <c r="CNP130" s="7"/>
      <c r="CNQ130" s="7"/>
      <c r="CNR130" s="7"/>
      <c r="CNS130" s="7"/>
      <c r="CNT130" s="7"/>
      <c r="CNU130" s="7"/>
      <c r="CNV130" s="7"/>
      <c r="CNW130" s="7"/>
      <c r="CNX130" s="7"/>
      <c r="CNY130" s="7"/>
      <c r="CNZ130" s="7"/>
      <c r="COA130" s="7"/>
      <c r="COB130" s="7"/>
      <c r="COC130" s="7"/>
      <c r="COD130" s="7"/>
      <c r="COE130" s="7"/>
      <c r="COF130" s="7"/>
      <c r="COG130" s="7"/>
      <c r="COH130" s="7"/>
      <c r="COI130" s="7"/>
      <c r="COJ130" s="7"/>
      <c r="COK130" s="7"/>
      <c r="COL130" s="7"/>
      <c r="COM130" s="7"/>
      <c r="CON130" s="7"/>
      <c r="COO130" s="7"/>
      <c r="COP130" s="7"/>
      <c r="COQ130" s="7"/>
      <c r="COR130" s="7"/>
      <c r="COS130" s="7"/>
      <c r="COT130" s="7"/>
      <c r="COU130" s="7"/>
      <c r="COV130" s="7"/>
      <c r="COW130" s="7"/>
      <c r="COX130" s="7"/>
      <c r="COY130" s="7"/>
      <c r="COZ130" s="7"/>
      <c r="CPA130" s="7"/>
      <c r="CPB130" s="7"/>
      <c r="CPC130" s="7"/>
      <c r="CPD130" s="7"/>
      <c r="CPE130" s="7"/>
      <c r="CPF130" s="7"/>
      <c r="CPG130" s="7"/>
      <c r="CPH130" s="7"/>
      <c r="CPI130" s="7"/>
      <c r="CPJ130" s="7"/>
      <c r="CPK130" s="7"/>
      <c r="CPL130" s="7"/>
      <c r="CPM130" s="7"/>
      <c r="CPN130" s="7"/>
      <c r="CPO130" s="7"/>
      <c r="CPP130" s="7"/>
      <c r="CPQ130" s="7"/>
      <c r="CPR130" s="7"/>
      <c r="CPS130" s="7"/>
      <c r="CPT130" s="7"/>
      <c r="CPU130" s="7"/>
      <c r="CPV130" s="7"/>
      <c r="CPW130" s="7"/>
      <c r="CPX130" s="7"/>
      <c r="CPY130" s="7"/>
      <c r="CPZ130" s="7"/>
      <c r="CQA130" s="7"/>
      <c r="CQB130" s="7"/>
      <c r="CQC130" s="7"/>
      <c r="CQD130" s="7"/>
      <c r="CQE130" s="7"/>
      <c r="CQF130" s="7"/>
      <c r="CQG130" s="7"/>
      <c r="CQH130" s="7"/>
      <c r="CQI130" s="7"/>
      <c r="CQJ130" s="7"/>
      <c r="CQK130" s="7"/>
      <c r="CQL130" s="7"/>
      <c r="CQM130" s="7"/>
      <c r="CQN130" s="7"/>
      <c r="CQO130" s="7"/>
      <c r="CQP130" s="7"/>
      <c r="CQQ130" s="7"/>
      <c r="CQR130" s="7"/>
      <c r="CQS130" s="7"/>
      <c r="CQT130" s="7"/>
      <c r="CQU130" s="7"/>
      <c r="CQV130" s="7"/>
      <c r="CQW130" s="7"/>
      <c r="CQX130" s="7"/>
      <c r="CQY130" s="7"/>
      <c r="CQZ130" s="7"/>
      <c r="CRA130" s="7"/>
      <c r="CRB130" s="7"/>
      <c r="CRC130" s="7"/>
      <c r="CRD130" s="7"/>
      <c r="CRE130" s="7"/>
      <c r="CRF130" s="7"/>
      <c r="CRG130" s="7"/>
      <c r="CRH130" s="7"/>
      <c r="CRI130" s="7"/>
      <c r="CRJ130" s="7"/>
      <c r="CRK130" s="7"/>
      <c r="CRL130" s="7"/>
      <c r="CRM130" s="7"/>
      <c r="CRN130" s="7"/>
      <c r="CRO130" s="7"/>
      <c r="CRP130" s="7"/>
      <c r="CRQ130" s="7"/>
      <c r="CRR130" s="7"/>
      <c r="CRS130" s="7"/>
      <c r="CRT130" s="7"/>
      <c r="CRU130" s="7"/>
      <c r="CRV130" s="7"/>
      <c r="CRW130" s="7"/>
      <c r="CRX130" s="7"/>
      <c r="CRY130" s="7"/>
      <c r="CRZ130" s="7"/>
      <c r="CSA130" s="7"/>
      <c r="CSB130" s="7"/>
      <c r="CSC130" s="7"/>
      <c r="CSD130" s="7"/>
      <c r="CSE130" s="7"/>
      <c r="CSF130" s="7"/>
      <c r="CSG130" s="7"/>
      <c r="CSH130" s="7"/>
      <c r="CSI130" s="7"/>
      <c r="CSJ130" s="7"/>
      <c r="CSK130" s="7"/>
      <c r="CSL130" s="7"/>
      <c r="CSM130" s="7"/>
      <c r="CSN130" s="7"/>
      <c r="CSO130" s="7"/>
      <c r="CSP130" s="7"/>
      <c r="CSQ130" s="7"/>
      <c r="CSR130" s="7"/>
      <c r="CSS130" s="7"/>
      <c r="CST130" s="7"/>
      <c r="CSU130" s="7"/>
      <c r="CSV130" s="7"/>
      <c r="CSW130" s="7"/>
      <c r="CSX130" s="7"/>
      <c r="CSY130" s="7"/>
      <c r="CSZ130" s="7"/>
      <c r="CTA130" s="7"/>
      <c r="CTB130" s="7"/>
      <c r="CTC130" s="7"/>
      <c r="CTD130" s="7"/>
      <c r="CTE130" s="7"/>
      <c r="CTF130" s="7"/>
      <c r="CTG130" s="7"/>
      <c r="CTH130" s="7"/>
      <c r="CTI130" s="7"/>
      <c r="CTJ130" s="7"/>
      <c r="CTK130" s="7"/>
      <c r="CTL130" s="7"/>
      <c r="CTM130" s="7"/>
      <c r="CTN130" s="7"/>
      <c r="CTO130" s="7"/>
      <c r="CTP130" s="7"/>
      <c r="CTQ130" s="7"/>
      <c r="CTR130" s="7"/>
      <c r="CTS130" s="7"/>
      <c r="CTT130" s="7"/>
      <c r="CTU130" s="7"/>
      <c r="CTV130" s="7"/>
      <c r="CTW130" s="7"/>
      <c r="CTX130" s="7"/>
      <c r="CTY130" s="7"/>
      <c r="CTZ130" s="7"/>
      <c r="CUA130" s="7"/>
      <c r="CUB130" s="7"/>
      <c r="CUC130" s="7"/>
      <c r="CUD130" s="7"/>
      <c r="CUE130" s="7"/>
      <c r="CUF130" s="7"/>
      <c r="CUG130" s="7"/>
      <c r="CUH130" s="7"/>
      <c r="CUI130" s="7"/>
      <c r="CUJ130" s="7"/>
      <c r="CUK130" s="7"/>
      <c r="CUL130" s="7"/>
      <c r="CUM130" s="7"/>
      <c r="CUN130" s="7"/>
      <c r="CUO130" s="7"/>
      <c r="CUP130" s="7"/>
      <c r="CUQ130" s="7"/>
      <c r="CUR130" s="7"/>
      <c r="CUS130" s="7"/>
      <c r="CUT130" s="7"/>
      <c r="CUU130" s="7"/>
      <c r="CUV130" s="7"/>
      <c r="CUW130" s="7"/>
      <c r="CUX130" s="7"/>
      <c r="CUY130" s="7"/>
      <c r="CUZ130" s="7"/>
      <c r="CVA130" s="7"/>
      <c r="CVB130" s="7"/>
      <c r="CVC130" s="7"/>
      <c r="CVD130" s="7"/>
      <c r="CVE130" s="7"/>
      <c r="CVF130" s="7"/>
      <c r="CVG130" s="7"/>
      <c r="CVH130" s="7"/>
      <c r="CVI130" s="7"/>
      <c r="CVJ130" s="7"/>
      <c r="CVK130" s="7"/>
      <c r="CVL130" s="7"/>
      <c r="CVM130" s="7"/>
      <c r="CVN130" s="7"/>
      <c r="CVO130" s="7"/>
      <c r="CVP130" s="7"/>
      <c r="CVQ130" s="7"/>
      <c r="CVR130" s="7"/>
      <c r="CVS130" s="7"/>
      <c r="CVT130" s="7"/>
      <c r="CVU130" s="7"/>
      <c r="CVV130" s="7"/>
      <c r="CVW130" s="7"/>
      <c r="CVX130" s="7"/>
      <c r="CVY130" s="7"/>
      <c r="CVZ130" s="7"/>
      <c r="CWA130" s="7"/>
      <c r="CWB130" s="7"/>
      <c r="CWC130" s="7"/>
      <c r="CWD130" s="7"/>
      <c r="CWE130" s="7"/>
      <c r="CWF130" s="7"/>
      <c r="CWG130" s="7"/>
      <c r="CWH130" s="7"/>
      <c r="CWI130" s="7"/>
      <c r="CWJ130" s="7"/>
      <c r="CWK130" s="7"/>
      <c r="CWL130" s="7"/>
      <c r="CWM130" s="7"/>
      <c r="CWN130" s="7"/>
      <c r="CWO130" s="7"/>
      <c r="CWP130" s="7"/>
      <c r="CWQ130" s="7"/>
      <c r="CWR130" s="7"/>
      <c r="CWS130" s="7"/>
      <c r="CWT130" s="7"/>
      <c r="CWU130" s="7"/>
      <c r="CWV130" s="7"/>
      <c r="CWW130" s="7"/>
      <c r="CWX130" s="7"/>
      <c r="CWY130" s="7"/>
      <c r="CWZ130" s="7"/>
      <c r="CXA130" s="7"/>
      <c r="CXB130" s="7"/>
      <c r="CXC130" s="7"/>
      <c r="CXD130" s="7"/>
      <c r="CXE130" s="7"/>
      <c r="CXF130" s="7"/>
      <c r="CXG130" s="7"/>
      <c r="CXH130" s="7"/>
      <c r="CXI130" s="7"/>
      <c r="CXJ130" s="7"/>
      <c r="CXK130" s="7"/>
      <c r="CXL130" s="7"/>
      <c r="CXM130" s="7"/>
      <c r="CXN130" s="7"/>
      <c r="CXO130" s="7"/>
      <c r="CXP130" s="7"/>
      <c r="CXQ130" s="7"/>
      <c r="CXR130" s="7"/>
      <c r="CXS130" s="7"/>
      <c r="CXT130" s="7"/>
      <c r="CXU130" s="7"/>
      <c r="CXV130" s="7"/>
      <c r="CXW130" s="7"/>
      <c r="CXX130" s="7"/>
      <c r="CXY130" s="7"/>
      <c r="CXZ130" s="7"/>
      <c r="CYA130" s="7"/>
      <c r="CYB130" s="7"/>
      <c r="CYC130" s="7"/>
      <c r="CYD130" s="7"/>
      <c r="CYE130" s="7"/>
      <c r="CYF130" s="7"/>
      <c r="CYG130" s="7"/>
      <c r="CYH130" s="7"/>
      <c r="CYI130" s="7"/>
      <c r="CYJ130" s="7"/>
      <c r="CYK130" s="7"/>
      <c r="CYL130" s="7"/>
      <c r="CYM130" s="7"/>
      <c r="CYN130" s="7"/>
      <c r="CYO130" s="7"/>
      <c r="CYP130" s="7"/>
      <c r="CYQ130" s="7"/>
      <c r="CYR130" s="7"/>
      <c r="CYS130" s="7"/>
      <c r="CYT130" s="7"/>
      <c r="CYU130" s="7"/>
      <c r="CYV130" s="7"/>
      <c r="CYW130" s="7"/>
      <c r="CYX130" s="7"/>
      <c r="CYY130" s="7"/>
      <c r="CYZ130" s="7"/>
      <c r="CZA130" s="7"/>
      <c r="CZB130" s="7"/>
      <c r="CZC130" s="7"/>
      <c r="CZD130" s="7"/>
      <c r="CZE130" s="7"/>
      <c r="CZF130" s="7"/>
      <c r="CZG130" s="7"/>
      <c r="CZH130" s="7"/>
      <c r="CZI130" s="7"/>
      <c r="CZJ130" s="7"/>
      <c r="CZK130" s="7"/>
      <c r="CZL130" s="7"/>
      <c r="CZM130" s="7"/>
      <c r="CZN130" s="7"/>
      <c r="CZO130" s="7"/>
      <c r="CZP130" s="7"/>
      <c r="CZQ130" s="7"/>
      <c r="CZR130" s="7"/>
      <c r="CZS130" s="7"/>
      <c r="CZT130" s="7"/>
      <c r="CZU130" s="7"/>
      <c r="CZV130" s="7"/>
      <c r="CZW130" s="7"/>
      <c r="CZX130" s="7"/>
      <c r="CZY130" s="7"/>
      <c r="CZZ130" s="7"/>
      <c r="DAA130" s="7"/>
      <c r="DAB130" s="7"/>
      <c r="DAC130" s="7"/>
      <c r="DAD130" s="7"/>
      <c r="DAE130" s="7"/>
      <c r="DAF130" s="7"/>
      <c r="DAG130" s="7"/>
      <c r="DAH130" s="7"/>
      <c r="DAI130" s="7"/>
      <c r="DAJ130" s="7"/>
      <c r="DAK130" s="7"/>
      <c r="DAL130" s="7"/>
      <c r="DAM130" s="7"/>
      <c r="DAN130" s="7"/>
      <c r="DAO130" s="7"/>
      <c r="DAP130" s="7"/>
      <c r="DAQ130" s="7"/>
      <c r="DAR130" s="7"/>
      <c r="DAS130" s="7"/>
      <c r="DAT130" s="7"/>
      <c r="DAU130" s="7"/>
      <c r="DAV130" s="7"/>
      <c r="DAW130" s="7"/>
      <c r="DAX130" s="7"/>
      <c r="DAY130" s="7"/>
      <c r="DAZ130" s="7"/>
      <c r="DBA130" s="7"/>
      <c r="DBB130" s="7"/>
      <c r="DBC130" s="7"/>
      <c r="DBD130" s="7"/>
      <c r="DBE130" s="7"/>
      <c r="DBF130" s="7"/>
      <c r="DBG130" s="7"/>
      <c r="DBH130" s="7"/>
      <c r="DBI130" s="7"/>
      <c r="DBJ130" s="7"/>
      <c r="DBK130" s="7"/>
      <c r="DBL130" s="7"/>
      <c r="DBM130" s="7"/>
      <c r="DBN130" s="7"/>
      <c r="DBO130" s="7"/>
      <c r="DBP130" s="7"/>
      <c r="DBQ130" s="7"/>
      <c r="DBR130" s="7"/>
      <c r="DBS130" s="7"/>
      <c r="DBT130" s="7"/>
      <c r="DBU130" s="7"/>
      <c r="DBV130" s="7"/>
      <c r="DBW130" s="7"/>
      <c r="DBX130" s="7"/>
      <c r="DBY130" s="7"/>
      <c r="DBZ130" s="7"/>
      <c r="DCA130" s="7"/>
      <c r="DCB130" s="7"/>
      <c r="DCC130" s="7"/>
      <c r="DCD130" s="7"/>
      <c r="DCE130" s="7"/>
      <c r="DCF130" s="7"/>
      <c r="DCG130" s="7"/>
      <c r="DCH130" s="7"/>
      <c r="DCI130" s="7"/>
      <c r="DCJ130" s="7"/>
      <c r="DCK130" s="7"/>
      <c r="DCL130" s="7"/>
      <c r="DCM130" s="7"/>
      <c r="DCN130" s="7"/>
      <c r="DCO130" s="7"/>
      <c r="DCP130" s="7"/>
      <c r="DCQ130" s="7"/>
      <c r="DCR130" s="7"/>
      <c r="DCS130" s="7"/>
      <c r="DCT130" s="7"/>
      <c r="DCU130" s="7"/>
      <c r="DCV130" s="7"/>
      <c r="DCW130" s="7"/>
      <c r="DCX130" s="7"/>
      <c r="DCY130" s="7"/>
      <c r="DCZ130" s="7"/>
      <c r="DDA130" s="7"/>
      <c r="DDB130" s="7"/>
      <c r="DDC130" s="7"/>
      <c r="DDD130" s="7"/>
      <c r="DDE130" s="7"/>
      <c r="DDF130" s="7"/>
      <c r="DDG130" s="7"/>
      <c r="DDH130" s="7"/>
      <c r="DDI130" s="7"/>
      <c r="DDJ130" s="7"/>
      <c r="DDK130" s="7"/>
      <c r="DDL130" s="7"/>
      <c r="DDM130" s="7"/>
      <c r="DDN130" s="7"/>
      <c r="DDO130" s="7"/>
      <c r="DDP130" s="7"/>
      <c r="DDQ130" s="7"/>
      <c r="DDR130" s="7"/>
      <c r="DDS130" s="7"/>
      <c r="DDT130" s="7"/>
      <c r="DDU130" s="7"/>
      <c r="DDV130" s="7"/>
      <c r="DDW130" s="7"/>
      <c r="DDX130" s="7"/>
      <c r="DDY130" s="7"/>
      <c r="DDZ130" s="7"/>
      <c r="DEA130" s="7"/>
      <c r="DEB130" s="7"/>
      <c r="DEC130" s="7"/>
      <c r="DED130" s="7"/>
      <c r="DEE130" s="7"/>
      <c r="DEF130" s="7"/>
      <c r="DEG130" s="7"/>
      <c r="DEH130" s="7"/>
      <c r="DEI130" s="7"/>
      <c r="DEJ130" s="7"/>
      <c r="DEK130" s="7"/>
      <c r="DEL130" s="7"/>
      <c r="DEM130" s="7"/>
      <c r="DEN130" s="7"/>
      <c r="DEO130" s="7"/>
      <c r="DEP130" s="7"/>
      <c r="DEQ130" s="7"/>
      <c r="DER130" s="7"/>
      <c r="DES130" s="7"/>
      <c r="DET130" s="7"/>
      <c r="DEU130" s="7"/>
      <c r="DEV130" s="7"/>
      <c r="DEW130" s="7"/>
      <c r="DEX130" s="7"/>
      <c r="DEY130" s="7"/>
      <c r="DEZ130" s="7"/>
      <c r="DFA130" s="7"/>
      <c r="DFB130" s="7"/>
      <c r="DFC130" s="7"/>
      <c r="DFD130" s="7"/>
      <c r="DFE130" s="7"/>
      <c r="DFF130" s="7"/>
      <c r="DFG130" s="7"/>
      <c r="DFH130" s="7"/>
      <c r="DFI130" s="7"/>
      <c r="DFJ130" s="7"/>
      <c r="DFK130" s="7"/>
      <c r="DFL130" s="7"/>
      <c r="DFM130" s="7"/>
      <c r="DFN130" s="7"/>
      <c r="DFO130" s="7"/>
      <c r="DFP130" s="7"/>
      <c r="DFQ130" s="7"/>
      <c r="DFR130" s="7"/>
      <c r="DFS130" s="7"/>
      <c r="DFT130" s="7"/>
      <c r="DFU130" s="7"/>
      <c r="DFV130" s="7"/>
      <c r="DFW130" s="7"/>
      <c r="DFX130" s="7"/>
      <c r="DFY130" s="7"/>
      <c r="DFZ130" s="7"/>
      <c r="DGA130" s="7"/>
      <c r="DGB130" s="7"/>
      <c r="DGC130" s="7"/>
      <c r="DGD130" s="7"/>
      <c r="DGE130" s="7"/>
      <c r="DGF130" s="7"/>
      <c r="DGG130" s="7"/>
      <c r="DGH130" s="7"/>
      <c r="DGI130" s="7"/>
      <c r="DGJ130" s="7"/>
      <c r="DGK130" s="7"/>
      <c r="DGL130" s="7"/>
      <c r="DGM130" s="7"/>
      <c r="DGN130" s="7"/>
      <c r="DGO130" s="7"/>
      <c r="DGP130" s="7"/>
      <c r="DGQ130" s="7"/>
      <c r="DGR130" s="7"/>
      <c r="DGS130" s="7"/>
      <c r="DGT130" s="7"/>
      <c r="DGU130" s="7"/>
      <c r="DGV130" s="7"/>
      <c r="DGW130" s="7"/>
      <c r="DGX130" s="7"/>
      <c r="DGY130" s="7"/>
      <c r="DGZ130" s="7"/>
      <c r="DHA130" s="7"/>
      <c r="DHB130" s="7"/>
      <c r="DHC130" s="7"/>
      <c r="DHD130" s="7"/>
      <c r="DHE130" s="7"/>
      <c r="DHF130" s="7"/>
      <c r="DHG130" s="7"/>
      <c r="DHH130" s="7"/>
      <c r="DHI130" s="7"/>
      <c r="DHJ130" s="7"/>
      <c r="DHK130" s="7"/>
      <c r="DHL130" s="7"/>
      <c r="DHM130" s="7"/>
      <c r="DHN130" s="7"/>
      <c r="DHO130" s="7"/>
      <c r="DHP130" s="7"/>
      <c r="DHQ130" s="7"/>
      <c r="DHR130" s="7"/>
      <c r="DHS130" s="7"/>
      <c r="DHT130" s="7"/>
      <c r="DHU130" s="7"/>
      <c r="DHV130" s="7"/>
      <c r="DHW130" s="7"/>
      <c r="DHX130" s="7"/>
      <c r="DHY130" s="7"/>
      <c r="DHZ130" s="7"/>
      <c r="DIA130" s="7"/>
      <c r="DIB130" s="7"/>
      <c r="DIC130" s="7"/>
      <c r="DID130" s="7"/>
      <c r="DIE130" s="7"/>
      <c r="DIF130" s="7"/>
      <c r="DIG130" s="7"/>
      <c r="DIH130" s="7"/>
      <c r="DII130" s="7"/>
      <c r="DIJ130" s="7"/>
      <c r="DIK130" s="7"/>
      <c r="DIL130" s="7"/>
      <c r="DIM130" s="7"/>
      <c r="DIN130" s="7"/>
      <c r="DIO130" s="7"/>
      <c r="DIP130" s="7"/>
      <c r="DIQ130" s="7"/>
      <c r="DIR130" s="7"/>
      <c r="DIS130" s="7"/>
      <c r="DIT130" s="7"/>
      <c r="DIU130" s="7"/>
      <c r="DIV130" s="7"/>
      <c r="DIW130" s="7"/>
      <c r="DIX130" s="7"/>
      <c r="DIY130" s="7"/>
      <c r="DIZ130" s="7"/>
      <c r="DJA130" s="7"/>
      <c r="DJB130" s="7"/>
      <c r="DJC130" s="7"/>
      <c r="DJD130" s="7"/>
      <c r="DJE130" s="7"/>
      <c r="DJF130" s="7"/>
      <c r="DJG130" s="7"/>
      <c r="DJH130" s="7"/>
      <c r="DJI130" s="7"/>
      <c r="DJJ130" s="7"/>
      <c r="DJK130" s="7"/>
      <c r="DJL130" s="7"/>
      <c r="DJM130" s="7"/>
      <c r="DJN130" s="7"/>
      <c r="DJO130" s="7"/>
      <c r="DJP130" s="7"/>
      <c r="DJQ130" s="7"/>
      <c r="DJR130" s="7"/>
      <c r="DJS130" s="7"/>
      <c r="DJT130" s="7"/>
      <c r="DJU130" s="7"/>
      <c r="DJV130" s="7"/>
      <c r="DJW130" s="7"/>
      <c r="DJX130" s="7"/>
      <c r="DJY130" s="7"/>
      <c r="DJZ130" s="7"/>
      <c r="DKA130" s="7"/>
      <c r="DKB130" s="7"/>
      <c r="DKC130" s="7"/>
      <c r="DKD130" s="7"/>
      <c r="DKE130" s="7"/>
      <c r="DKF130" s="7"/>
      <c r="DKG130" s="7"/>
      <c r="DKH130" s="7"/>
      <c r="DKI130" s="7"/>
      <c r="DKJ130" s="7"/>
      <c r="DKK130" s="7"/>
      <c r="DKL130" s="7"/>
      <c r="DKM130" s="7"/>
      <c r="DKN130" s="7"/>
      <c r="DKO130" s="7"/>
      <c r="DKP130" s="7"/>
      <c r="DKQ130" s="7"/>
      <c r="DKR130" s="7"/>
      <c r="DKS130" s="7"/>
      <c r="DKT130" s="7"/>
      <c r="DKU130" s="7"/>
      <c r="DKV130" s="7"/>
      <c r="DKW130" s="7"/>
      <c r="DKX130" s="7"/>
      <c r="DKY130" s="7"/>
      <c r="DKZ130" s="7"/>
      <c r="DLA130" s="7"/>
      <c r="DLB130" s="7"/>
      <c r="DLC130" s="7"/>
      <c r="DLD130" s="7"/>
      <c r="DLE130" s="7"/>
      <c r="DLF130" s="7"/>
      <c r="DLG130" s="7"/>
      <c r="DLH130" s="7"/>
      <c r="DLI130" s="7"/>
      <c r="DLJ130" s="7"/>
      <c r="DLK130" s="7"/>
      <c r="DLL130" s="7"/>
      <c r="DLM130" s="7"/>
      <c r="DLN130" s="7"/>
      <c r="DLO130" s="7"/>
      <c r="DLP130" s="7"/>
      <c r="DLQ130" s="7"/>
      <c r="DLR130" s="7"/>
      <c r="DLS130" s="7"/>
      <c r="DLT130" s="7"/>
      <c r="DLU130" s="7"/>
      <c r="DLV130" s="7"/>
      <c r="DLW130" s="7"/>
      <c r="DLX130" s="7"/>
      <c r="DLY130" s="7"/>
      <c r="DLZ130" s="7"/>
      <c r="DMA130" s="7"/>
      <c r="DMB130" s="7"/>
      <c r="DMC130" s="7"/>
      <c r="DMD130" s="7"/>
      <c r="DME130" s="7"/>
      <c r="DMF130" s="7"/>
      <c r="DMG130" s="7"/>
      <c r="DMH130" s="7"/>
      <c r="DMI130" s="7"/>
      <c r="DMJ130" s="7"/>
      <c r="DMK130" s="7"/>
      <c r="DML130" s="7"/>
      <c r="DMM130" s="7"/>
      <c r="DMN130" s="7"/>
      <c r="DMO130" s="7"/>
      <c r="DMP130" s="7"/>
      <c r="DMQ130" s="7"/>
      <c r="DMR130" s="7"/>
      <c r="DMS130" s="7"/>
      <c r="DMT130" s="7"/>
      <c r="DMU130" s="7"/>
      <c r="DMV130" s="7"/>
      <c r="DMW130" s="7"/>
      <c r="DMX130" s="7"/>
      <c r="DMY130" s="7"/>
      <c r="DMZ130" s="7"/>
      <c r="DNA130" s="7"/>
      <c r="DNB130" s="7"/>
      <c r="DNC130" s="7"/>
      <c r="DND130" s="7"/>
      <c r="DNE130" s="7"/>
      <c r="DNF130" s="7"/>
      <c r="DNG130" s="7"/>
      <c r="DNH130" s="7"/>
      <c r="DNI130" s="7"/>
      <c r="DNJ130" s="7"/>
      <c r="DNK130" s="7"/>
      <c r="DNL130" s="7"/>
      <c r="DNM130" s="7"/>
      <c r="DNN130" s="7"/>
      <c r="DNO130" s="7"/>
      <c r="DNP130" s="7"/>
      <c r="DNQ130" s="7"/>
      <c r="DNR130" s="7"/>
      <c r="DNS130" s="7"/>
      <c r="DNT130" s="7"/>
      <c r="DNU130" s="7"/>
      <c r="DNV130" s="7"/>
      <c r="DNW130" s="7"/>
      <c r="DNX130" s="7"/>
      <c r="DNY130" s="7"/>
      <c r="DNZ130" s="7"/>
      <c r="DOA130" s="7"/>
      <c r="DOB130" s="7"/>
      <c r="DOC130" s="7"/>
      <c r="DOD130" s="7"/>
      <c r="DOE130" s="7"/>
      <c r="DOF130" s="7"/>
      <c r="DOG130" s="7"/>
      <c r="DOH130" s="7"/>
      <c r="DOI130" s="7"/>
      <c r="DOJ130" s="7"/>
      <c r="DOK130" s="7"/>
      <c r="DOL130" s="7"/>
      <c r="DOM130" s="7"/>
      <c r="DON130" s="7"/>
      <c r="DOO130" s="7"/>
      <c r="DOP130" s="7"/>
      <c r="DOQ130" s="7"/>
      <c r="DOR130" s="7"/>
      <c r="DOS130" s="7"/>
      <c r="DOT130" s="7"/>
      <c r="DOU130" s="7"/>
      <c r="DOV130" s="7"/>
      <c r="DOW130" s="7"/>
      <c r="DOX130" s="7"/>
      <c r="DOY130" s="7"/>
      <c r="DOZ130" s="7"/>
      <c r="DPA130" s="7"/>
      <c r="DPB130" s="7"/>
      <c r="DPC130" s="7"/>
      <c r="DPD130" s="7"/>
      <c r="DPE130" s="7"/>
      <c r="DPF130" s="7"/>
      <c r="DPG130" s="7"/>
      <c r="DPH130" s="7"/>
      <c r="DPI130" s="7"/>
      <c r="DPJ130" s="7"/>
      <c r="DPK130" s="7"/>
      <c r="DPL130" s="7"/>
      <c r="DPM130" s="7"/>
      <c r="DPN130" s="7"/>
      <c r="DPO130" s="7"/>
      <c r="DPP130" s="7"/>
      <c r="DPQ130" s="7"/>
      <c r="DPR130" s="7"/>
      <c r="DPS130" s="7"/>
      <c r="DPT130" s="7"/>
      <c r="DPU130" s="7"/>
      <c r="DPV130" s="7"/>
      <c r="DPW130" s="7"/>
      <c r="DPX130" s="7"/>
      <c r="DPY130" s="7"/>
      <c r="DPZ130" s="7"/>
      <c r="DQA130" s="7"/>
      <c r="DQB130" s="7"/>
      <c r="DQC130" s="7"/>
      <c r="DQD130" s="7"/>
      <c r="DQE130" s="7"/>
      <c r="DQF130" s="7"/>
      <c r="DQG130" s="7"/>
      <c r="DQH130" s="7"/>
      <c r="DQI130" s="7"/>
      <c r="DQJ130" s="7"/>
      <c r="DQK130" s="7"/>
      <c r="DQL130" s="7"/>
      <c r="DQM130" s="7"/>
      <c r="DQN130" s="7"/>
      <c r="DQO130" s="7"/>
      <c r="DQP130" s="7"/>
      <c r="DQQ130" s="7"/>
      <c r="DQR130" s="7"/>
      <c r="DQS130" s="7"/>
      <c r="DQT130" s="7"/>
      <c r="DQU130" s="7"/>
      <c r="DQV130" s="7"/>
      <c r="DQW130" s="7"/>
      <c r="DQX130" s="7"/>
      <c r="DQY130" s="7"/>
      <c r="DQZ130" s="7"/>
      <c r="DRA130" s="7"/>
      <c r="DRB130" s="7"/>
      <c r="DRC130" s="7"/>
      <c r="DRD130" s="7"/>
      <c r="DRE130" s="7"/>
      <c r="DRF130" s="7"/>
      <c r="DRG130" s="7"/>
      <c r="DRH130" s="7"/>
      <c r="DRI130" s="7"/>
      <c r="DRJ130" s="7"/>
      <c r="DRK130" s="7"/>
      <c r="DRL130" s="7"/>
      <c r="DRM130" s="7"/>
      <c r="DRN130" s="7"/>
      <c r="DRO130" s="7"/>
      <c r="DRP130" s="7"/>
      <c r="DRQ130" s="7"/>
      <c r="DRR130" s="7"/>
      <c r="DRS130" s="7"/>
      <c r="DRT130" s="7"/>
      <c r="DRU130" s="7"/>
      <c r="DRV130" s="7"/>
      <c r="DRW130" s="7"/>
      <c r="DRX130" s="7"/>
      <c r="DRY130" s="7"/>
      <c r="DRZ130" s="7"/>
      <c r="DSA130" s="7"/>
      <c r="DSB130" s="7"/>
      <c r="DSC130" s="7"/>
      <c r="DSD130" s="7"/>
      <c r="DSE130" s="7"/>
      <c r="DSF130" s="7"/>
      <c r="DSG130" s="7"/>
      <c r="DSH130" s="7"/>
      <c r="DSI130" s="7"/>
      <c r="DSJ130" s="7"/>
      <c r="DSK130" s="7"/>
      <c r="DSL130" s="7"/>
      <c r="DSM130" s="7"/>
      <c r="DSN130" s="7"/>
      <c r="DSO130" s="7"/>
      <c r="DSP130" s="7"/>
      <c r="DSQ130" s="7"/>
      <c r="DSR130" s="7"/>
      <c r="DSS130" s="7"/>
      <c r="DST130" s="7"/>
      <c r="DSU130" s="7"/>
      <c r="DSV130" s="7"/>
      <c r="DSW130" s="7"/>
      <c r="DSX130" s="7"/>
      <c r="DSY130" s="7"/>
      <c r="DSZ130" s="7"/>
      <c r="DTA130" s="7"/>
      <c r="DTB130" s="7"/>
      <c r="DTC130" s="7"/>
      <c r="DTD130" s="7"/>
      <c r="DTE130" s="7"/>
      <c r="DTF130" s="7"/>
      <c r="DTG130" s="7"/>
      <c r="DTH130" s="7"/>
      <c r="DTI130" s="7"/>
      <c r="DTJ130" s="7"/>
      <c r="DTK130" s="7"/>
      <c r="DTL130" s="7"/>
      <c r="DTM130" s="7"/>
      <c r="DTN130" s="7"/>
      <c r="DTO130" s="7"/>
      <c r="DTP130" s="7"/>
      <c r="DTQ130" s="7"/>
      <c r="DTR130" s="7"/>
      <c r="DTS130" s="7"/>
      <c r="DTT130" s="7"/>
      <c r="DTU130" s="7"/>
      <c r="DTV130" s="7"/>
      <c r="DTW130" s="7"/>
      <c r="DTX130" s="7"/>
      <c r="DTY130" s="7"/>
      <c r="DTZ130" s="7"/>
      <c r="DUA130" s="7"/>
      <c r="DUB130" s="7"/>
      <c r="DUC130" s="7"/>
      <c r="DUD130" s="7"/>
      <c r="DUE130" s="7"/>
      <c r="DUF130" s="7"/>
      <c r="DUG130" s="7"/>
      <c r="DUH130" s="7"/>
      <c r="DUI130" s="7"/>
      <c r="DUJ130" s="7"/>
      <c r="DUK130" s="7"/>
      <c r="DUL130" s="7"/>
      <c r="DUM130" s="7"/>
      <c r="DUN130" s="7"/>
      <c r="DUO130" s="7"/>
      <c r="DUP130" s="7"/>
      <c r="DUQ130" s="7"/>
      <c r="DUR130" s="7"/>
      <c r="DUS130" s="7"/>
      <c r="DUT130" s="7"/>
      <c r="DUU130" s="7"/>
      <c r="DUV130" s="7"/>
      <c r="DUW130" s="7"/>
      <c r="DUX130" s="7"/>
      <c r="DUY130" s="7"/>
      <c r="DUZ130" s="7"/>
      <c r="DVA130" s="7"/>
      <c r="DVB130" s="7"/>
      <c r="DVC130" s="7"/>
      <c r="DVD130" s="7"/>
      <c r="DVE130" s="7"/>
      <c r="DVF130" s="7"/>
      <c r="DVG130" s="7"/>
      <c r="DVH130" s="7"/>
      <c r="DVI130" s="7"/>
      <c r="DVJ130" s="7"/>
      <c r="DVK130" s="7"/>
      <c r="DVL130" s="7"/>
      <c r="DVM130" s="7"/>
      <c r="DVN130" s="7"/>
      <c r="DVO130" s="7"/>
      <c r="DVP130" s="7"/>
      <c r="DVQ130" s="7"/>
      <c r="DVR130" s="7"/>
      <c r="DVS130" s="7"/>
      <c r="DVT130" s="7"/>
      <c r="DVU130" s="7"/>
      <c r="DVV130" s="7"/>
      <c r="DVW130" s="7"/>
      <c r="DVX130" s="7"/>
      <c r="DVY130" s="7"/>
      <c r="DVZ130" s="7"/>
      <c r="DWA130" s="7"/>
      <c r="DWB130" s="7"/>
      <c r="DWC130" s="7"/>
      <c r="DWD130" s="7"/>
      <c r="DWE130" s="7"/>
      <c r="DWF130" s="7"/>
      <c r="DWG130" s="7"/>
      <c r="DWH130" s="7"/>
      <c r="DWI130" s="7"/>
      <c r="DWJ130" s="7"/>
      <c r="DWK130" s="7"/>
      <c r="DWL130" s="7"/>
      <c r="DWM130" s="7"/>
      <c r="DWN130" s="7"/>
      <c r="DWO130" s="7"/>
      <c r="DWP130" s="7"/>
      <c r="DWQ130" s="7"/>
      <c r="DWR130" s="7"/>
      <c r="DWS130" s="7"/>
      <c r="DWT130" s="7"/>
      <c r="DWU130" s="7"/>
      <c r="DWV130" s="7"/>
      <c r="DWW130" s="7"/>
      <c r="DWX130" s="7"/>
      <c r="DWY130" s="7"/>
      <c r="DWZ130" s="7"/>
      <c r="DXA130" s="7"/>
      <c r="DXB130" s="7"/>
      <c r="DXC130" s="7"/>
      <c r="DXD130" s="7"/>
      <c r="DXE130" s="7"/>
      <c r="DXF130" s="7"/>
      <c r="DXG130" s="7"/>
      <c r="DXH130" s="7"/>
      <c r="DXI130" s="7"/>
      <c r="DXJ130" s="7"/>
      <c r="DXK130" s="7"/>
      <c r="DXL130" s="7"/>
      <c r="DXM130" s="7"/>
      <c r="DXN130" s="7"/>
      <c r="DXO130" s="7"/>
      <c r="DXP130" s="7"/>
      <c r="DXQ130" s="7"/>
      <c r="DXR130" s="7"/>
      <c r="DXS130" s="7"/>
      <c r="DXT130" s="7"/>
      <c r="DXU130" s="7"/>
      <c r="DXV130" s="7"/>
      <c r="DXW130" s="7"/>
      <c r="DXX130" s="7"/>
      <c r="DXY130" s="7"/>
      <c r="DXZ130" s="7"/>
      <c r="DYA130" s="7"/>
      <c r="DYB130" s="7"/>
      <c r="DYC130" s="7"/>
      <c r="DYD130" s="7"/>
      <c r="DYE130" s="7"/>
      <c r="DYF130" s="7"/>
      <c r="DYG130" s="7"/>
      <c r="DYH130" s="7"/>
      <c r="DYI130" s="7"/>
      <c r="DYJ130" s="7"/>
      <c r="DYK130" s="7"/>
      <c r="DYL130" s="7"/>
      <c r="DYM130" s="7"/>
      <c r="DYN130" s="7"/>
      <c r="DYO130" s="7"/>
      <c r="DYP130" s="7"/>
      <c r="DYQ130" s="7"/>
      <c r="DYR130" s="7"/>
      <c r="DYS130" s="7"/>
      <c r="DYT130" s="7"/>
      <c r="DYU130" s="7"/>
      <c r="DYV130" s="7"/>
      <c r="DYW130" s="7"/>
      <c r="DYX130" s="7"/>
      <c r="DYY130" s="7"/>
      <c r="DYZ130" s="7"/>
      <c r="DZA130" s="7"/>
      <c r="DZB130" s="7"/>
      <c r="DZC130" s="7"/>
      <c r="DZD130" s="7"/>
      <c r="DZE130" s="7"/>
      <c r="DZF130" s="7"/>
      <c r="DZG130" s="7"/>
      <c r="DZH130" s="7"/>
      <c r="DZI130" s="7"/>
      <c r="DZJ130" s="7"/>
      <c r="DZK130" s="7"/>
      <c r="DZL130" s="7"/>
      <c r="DZM130" s="7"/>
      <c r="DZN130" s="7"/>
      <c r="DZO130" s="7"/>
      <c r="DZP130" s="7"/>
      <c r="DZQ130" s="7"/>
      <c r="DZR130" s="7"/>
      <c r="DZS130" s="7"/>
      <c r="DZT130" s="7"/>
      <c r="DZU130" s="7"/>
      <c r="DZV130" s="7"/>
      <c r="DZW130" s="7"/>
      <c r="DZX130" s="7"/>
      <c r="DZY130" s="7"/>
      <c r="DZZ130" s="7"/>
      <c r="EAA130" s="7"/>
      <c r="EAB130" s="7"/>
      <c r="EAC130" s="7"/>
      <c r="EAD130" s="7"/>
      <c r="EAE130" s="7"/>
      <c r="EAF130" s="7"/>
      <c r="EAG130" s="7"/>
      <c r="EAH130" s="7"/>
      <c r="EAI130" s="7"/>
      <c r="EAJ130" s="7"/>
      <c r="EAK130" s="7"/>
      <c r="EAL130" s="7"/>
      <c r="EAM130" s="7"/>
      <c r="EAN130" s="7"/>
      <c r="EAO130" s="7"/>
      <c r="EAP130" s="7"/>
      <c r="EAQ130" s="7"/>
      <c r="EAR130" s="7"/>
      <c r="EAS130" s="7"/>
      <c r="EAT130" s="7"/>
      <c r="EAU130" s="7"/>
      <c r="EAV130" s="7"/>
      <c r="EAW130" s="7"/>
      <c r="EAX130" s="7"/>
      <c r="EAY130" s="7"/>
      <c r="EAZ130" s="7"/>
      <c r="EBA130" s="7"/>
      <c r="EBB130" s="7"/>
      <c r="EBC130" s="7"/>
      <c r="EBD130" s="7"/>
      <c r="EBE130" s="7"/>
      <c r="EBF130" s="7"/>
      <c r="EBG130" s="7"/>
      <c r="EBH130" s="7"/>
      <c r="EBI130" s="7"/>
      <c r="EBJ130" s="7"/>
      <c r="EBK130" s="7"/>
      <c r="EBL130" s="7"/>
      <c r="EBM130" s="7"/>
      <c r="EBN130" s="7"/>
      <c r="EBO130" s="7"/>
      <c r="EBP130" s="7"/>
      <c r="EBQ130" s="7"/>
      <c r="EBR130" s="7"/>
      <c r="EBS130" s="7"/>
      <c r="EBT130" s="7"/>
      <c r="EBU130" s="7"/>
      <c r="EBV130" s="7"/>
      <c r="EBW130" s="7"/>
      <c r="EBX130" s="7"/>
      <c r="EBY130" s="7"/>
      <c r="EBZ130" s="7"/>
      <c r="ECA130" s="7"/>
      <c r="ECB130" s="7"/>
      <c r="ECC130" s="7"/>
      <c r="ECD130" s="7"/>
      <c r="ECE130" s="7"/>
      <c r="ECF130" s="7"/>
      <c r="ECG130" s="7"/>
      <c r="ECH130" s="7"/>
      <c r="ECI130" s="7"/>
      <c r="ECJ130" s="7"/>
      <c r="ECK130" s="7"/>
      <c r="ECL130" s="7"/>
      <c r="ECM130" s="7"/>
      <c r="ECN130" s="7"/>
      <c r="ECO130" s="7"/>
      <c r="ECP130" s="7"/>
      <c r="ECQ130" s="7"/>
      <c r="ECR130" s="7"/>
      <c r="ECS130" s="7"/>
      <c r="ECT130" s="7"/>
      <c r="ECU130" s="7"/>
      <c r="ECV130" s="7"/>
      <c r="ECW130" s="7"/>
      <c r="ECX130" s="7"/>
      <c r="ECY130" s="7"/>
      <c r="ECZ130" s="7"/>
      <c r="EDA130" s="7"/>
      <c r="EDB130" s="7"/>
      <c r="EDC130" s="7"/>
      <c r="EDD130" s="7"/>
      <c r="EDE130" s="7"/>
      <c r="EDF130" s="7"/>
      <c r="EDG130" s="7"/>
      <c r="EDH130" s="7"/>
      <c r="EDI130" s="7"/>
      <c r="EDJ130" s="7"/>
      <c r="EDK130" s="7"/>
      <c r="EDL130" s="7"/>
      <c r="EDM130" s="7"/>
      <c r="EDN130" s="7"/>
      <c r="EDO130" s="7"/>
      <c r="EDP130" s="7"/>
      <c r="EDQ130" s="7"/>
      <c r="EDR130" s="7"/>
      <c r="EDS130" s="7"/>
      <c r="EDT130" s="7"/>
      <c r="EDU130" s="7"/>
      <c r="EDV130" s="7"/>
      <c r="EDW130" s="7"/>
      <c r="EDX130" s="7"/>
      <c r="EDY130" s="7"/>
      <c r="EDZ130" s="7"/>
      <c r="EEA130" s="7"/>
      <c r="EEB130" s="7"/>
      <c r="EEC130" s="7"/>
      <c r="EED130" s="7"/>
      <c r="EEE130" s="7"/>
      <c r="EEF130" s="7"/>
      <c r="EEG130" s="7"/>
      <c r="EEH130" s="7"/>
      <c r="EEI130" s="7"/>
      <c r="EEJ130" s="7"/>
      <c r="EEK130" s="7"/>
      <c r="EEL130" s="7"/>
      <c r="EEM130" s="7"/>
      <c r="EEN130" s="7"/>
      <c r="EEO130" s="7"/>
      <c r="EEP130" s="7"/>
      <c r="EEQ130" s="7"/>
      <c r="EER130" s="7"/>
      <c r="EES130" s="7"/>
      <c r="EET130" s="7"/>
      <c r="EEU130" s="7"/>
      <c r="EEV130" s="7"/>
      <c r="EEW130" s="7"/>
      <c r="EEX130" s="7"/>
      <c r="EEY130" s="7"/>
      <c r="EEZ130" s="7"/>
      <c r="EFA130" s="7"/>
      <c r="EFB130" s="7"/>
      <c r="EFC130" s="7"/>
      <c r="EFD130" s="7"/>
      <c r="EFE130" s="7"/>
      <c r="EFF130" s="7"/>
      <c r="EFG130" s="7"/>
      <c r="EFH130" s="7"/>
      <c r="EFI130" s="7"/>
      <c r="EFJ130" s="7"/>
      <c r="EFK130" s="7"/>
      <c r="EFL130" s="7"/>
      <c r="EFM130" s="7"/>
      <c r="EFN130" s="7"/>
      <c r="EFO130" s="7"/>
      <c r="EFP130" s="7"/>
      <c r="EFQ130" s="7"/>
      <c r="EFR130" s="7"/>
      <c r="EFS130" s="7"/>
      <c r="EFT130" s="7"/>
      <c r="EFU130" s="7"/>
      <c r="EFV130" s="7"/>
      <c r="EFW130" s="7"/>
      <c r="EFX130" s="7"/>
      <c r="EFY130" s="7"/>
      <c r="EFZ130" s="7"/>
      <c r="EGA130" s="7"/>
      <c r="EGB130" s="7"/>
      <c r="EGC130" s="7"/>
      <c r="EGD130" s="7"/>
      <c r="EGE130" s="7"/>
      <c r="EGF130" s="7"/>
      <c r="EGG130" s="7"/>
      <c r="EGH130" s="7"/>
      <c r="EGI130" s="7"/>
      <c r="EGJ130" s="7"/>
      <c r="EGK130" s="7"/>
      <c r="EGL130" s="7"/>
      <c r="EGM130" s="7"/>
      <c r="EGN130" s="7"/>
      <c r="EGO130" s="7"/>
      <c r="EGP130" s="7"/>
      <c r="EGQ130" s="7"/>
      <c r="EGR130" s="7"/>
      <c r="EGS130" s="7"/>
      <c r="EGT130" s="7"/>
      <c r="EGU130" s="7"/>
      <c r="EGV130" s="7"/>
      <c r="EGW130" s="7"/>
      <c r="EGX130" s="7"/>
      <c r="EGY130" s="7"/>
      <c r="EGZ130" s="7"/>
      <c r="EHA130" s="7"/>
      <c r="EHB130" s="7"/>
      <c r="EHC130" s="7"/>
      <c r="EHD130" s="7"/>
      <c r="EHE130" s="7"/>
      <c r="EHF130" s="7"/>
      <c r="EHG130" s="7"/>
      <c r="EHH130" s="7"/>
      <c r="EHI130" s="7"/>
      <c r="EHJ130" s="7"/>
      <c r="EHK130" s="7"/>
      <c r="EHL130" s="7"/>
      <c r="EHM130" s="7"/>
      <c r="EHN130" s="7"/>
      <c r="EHO130" s="7"/>
      <c r="EHP130" s="7"/>
      <c r="EHQ130" s="7"/>
      <c r="EHR130" s="7"/>
      <c r="EHS130" s="7"/>
      <c r="EHT130" s="7"/>
      <c r="EHU130" s="7"/>
      <c r="EHV130" s="7"/>
      <c r="EHW130" s="7"/>
      <c r="EHX130" s="7"/>
      <c r="EHY130" s="7"/>
      <c r="EHZ130" s="7"/>
      <c r="EIA130" s="7"/>
      <c r="EIB130" s="7"/>
      <c r="EIC130" s="7"/>
      <c r="EID130" s="7"/>
      <c r="EIE130" s="7"/>
      <c r="EIF130" s="7"/>
      <c r="EIG130" s="7"/>
      <c r="EIH130" s="7"/>
      <c r="EII130" s="7"/>
      <c r="EIJ130" s="7"/>
      <c r="EIK130" s="7"/>
      <c r="EIL130" s="7"/>
      <c r="EIM130" s="7"/>
      <c r="EIN130" s="7"/>
      <c r="EIO130" s="7"/>
      <c r="EIP130" s="7"/>
      <c r="EIQ130" s="7"/>
      <c r="EIR130" s="7"/>
      <c r="EIS130" s="7"/>
      <c r="EIT130" s="7"/>
      <c r="EIU130" s="7"/>
      <c r="EIV130" s="7"/>
      <c r="EIW130" s="7"/>
      <c r="EIX130" s="7"/>
      <c r="EIY130" s="7"/>
      <c r="EIZ130" s="7"/>
      <c r="EJA130" s="7"/>
      <c r="EJB130" s="7"/>
      <c r="EJC130" s="7"/>
      <c r="EJD130" s="7"/>
      <c r="EJE130" s="7"/>
      <c r="EJF130" s="7"/>
      <c r="EJG130" s="7"/>
      <c r="EJH130" s="7"/>
      <c r="EJI130" s="7"/>
      <c r="EJJ130" s="7"/>
      <c r="EJK130" s="7"/>
      <c r="EJL130" s="7"/>
      <c r="EJM130" s="7"/>
      <c r="EJN130" s="7"/>
      <c r="EJO130" s="7"/>
      <c r="EJP130" s="7"/>
      <c r="EJQ130" s="7"/>
      <c r="EJR130" s="7"/>
      <c r="EJS130" s="7"/>
      <c r="EJT130" s="7"/>
      <c r="EJU130" s="7"/>
      <c r="EJV130" s="7"/>
      <c r="EJW130" s="7"/>
      <c r="EJX130" s="7"/>
      <c r="EJY130" s="7"/>
      <c r="EJZ130" s="7"/>
      <c r="EKA130" s="7"/>
      <c r="EKB130" s="7"/>
      <c r="EKC130" s="7"/>
      <c r="EKD130" s="7"/>
      <c r="EKE130" s="7"/>
      <c r="EKF130" s="7"/>
      <c r="EKG130" s="7"/>
      <c r="EKH130" s="7"/>
      <c r="EKI130" s="7"/>
      <c r="EKJ130" s="7"/>
      <c r="EKK130" s="7"/>
      <c r="EKL130" s="7"/>
      <c r="EKM130" s="7"/>
      <c r="EKN130" s="7"/>
      <c r="EKO130" s="7"/>
      <c r="EKP130" s="7"/>
      <c r="EKQ130" s="7"/>
      <c r="EKR130" s="7"/>
      <c r="EKS130" s="7"/>
      <c r="EKT130" s="7"/>
      <c r="EKU130" s="7"/>
      <c r="EKV130" s="7"/>
      <c r="EKW130" s="7"/>
      <c r="EKX130" s="7"/>
      <c r="EKY130" s="7"/>
      <c r="EKZ130" s="7"/>
      <c r="ELA130" s="7"/>
      <c r="ELB130" s="7"/>
      <c r="ELC130" s="7"/>
      <c r="ELD130" s="7"/>
      <c r="ELE130" s="7"/>
      <c r="ELF130" s="7"/>
      <c r="ELG130" s="7"/>
      <c r="ELH130" s="7"/>
      <c r="ELI130" s="7"/>
      <c r="ELJ130" s="7"/>
      <c r="ELK130" s="7"/>
      <c r="ELL130" s="7"/>
      <c r="ELM130" s="7"/>
      <c r="ELN130" s="7"/>
      <c r="ELO130" s="7"/>
      <c r="ELP130" s="7"/>
      <c r="ELQ130" s="7"/>
      <c r="ELR130" s="7"/>
      <c r="ELS130" s="7"/>
      <c r="ELT130" s="7"/>
      <c r="ELU130" s="7"/>
      <c r="ELV130" s="7"/>
      <c r="ELW130" s="7"/>
      <c r="ELX130" s="7"/>
      <c r="ELY130" s="7"/>
      <c r="ELZ130" s="7"/>
      <c r="EMA130" s="7"/>
      <c r="EMB130" s="7"/>
      <c r="EMC130" s="7"/>
      <c r="EMD130" s="7"/>
      <c r="EME130" s="7"/>
      <c r="EMF130" s="7"/>
      <c r="EMG130" s="7"/>
      <c r="EMH130" s="7"/>
      <c r="EMI130" s="7"/>
      <c r="EMJ130" s="7"/>
      <c r="EMK130" s="7"/>
      <c r="EML130" s="7"/>
      <c r="EMM130" s="7"/>
      <c r="EMN130" s="7"/>
      <c r="EMO130" s="7"/>
      <c r="EMP130" s="7"/>
      <c r="EMQ130" s="7"/>
      <c r="EMR130" s="7"/>
      <c r="EMS130" s="7"/>
      <c r="EMT130" s="7"/>
      <c r="EMU130" s="7"/>
      <c r="EMV130" s="7"/>
      <c r="EMW130" s="7"/>
      <c r="EMX130" s="7"/>
      <c r="EMY130" s="7"/>
      <c r="EMZ130" s="7"/>
      <c r="ENA130" s="7"/>
      <c r="ENB130" s="7"/>
      <c r="ENC130" s="7"/>
      <c r="END130" s="7"/>
      <c r="ENE130" s="7"/>
      <c r="ENF130" s="7"/>
      <c r="ENG130" s="7"/>
      <c r="ENH130" s="7"/>
      <c r="ENI130" s="7"/>
      <c r="ENJ130" s="7"/>
      <c r="ENK130" s="7"/>
      <c r="ENL130" s="7"/>
      <c r="ENM130" s="7"/>
      <c r="ENN130" s="7"/>
      <c r="ENO130" s="7"/>
      <c r="ENP130" s="7"/>
      <c r="ENQ130" s="7"/>
      <c r="ENR130" s="7"/>
      <c r="ENS130" s="7"/>
      <c r="ENT130" s="7"/>
      <c r="ENU130" s="7"/>
      <c r="ENV130" s="7"/>
      <c r="ENW130" s="7"/>
      <c r="ENX130" s="7"/>
      <c r="ENY130" s="7"/>
      <c r="ENZ130" s="7"/>
      <c r="EOA130" s="7"/>
      <c r="EOB130" s="7"/>
      <c r="EOC130" s="7"/>
      <c r="EOD130" s="7"/>
      <c r="EOE130" s="7"/>
      <c r="EOF130" s="7"/>
      <c r="EOG130" s="7"/>
      <c r="EOH130" s="7"/>
      <c r="EOI130" s="7"/>
      <c r="EOJ130" s="7"/>
      <c r="EOK130" s="7"/>
      <c r="EOL130" s="7"/>
      <c r="EOM130" s="7"/>
      <c r="EON130" s="7"/>
      <c r="EOO130" s="7"/>
      <c r="EOP130" s="7"/>
      <c r="EOQ130" s="7"/>
      <c r="EOR130" s="7"/>
      <c r="EOS130" s="7"/>
      <c r="EOT130" s="7"/>
      <c r="EOU130" s="7"/>
      <c r="EOV130" s="7"/>
      <c r="EOW130" s="7"/>
      <c r="EOX130" s="7"/>
      <c r="EOY130" s="7"/>
      <c r="EOZ130" s="7"/>
      <c r="EPA130" s="7"/>
      <c r="EPB130" s="7"/>
      <c r="EPC130" s="7"/>
      <c r="EPD130" s="7"/>
      <c r="EPE130" s="7"/>
      <c r="EPF130" s="7"/>
      <c r="EPG130" s="7"/>
      <c r="EPH130" s="7"/>
      <c r="EPI130" s="7"/>
      <c r="EPJ130" s="7"/>
      <c r="EPK130" s="7"/>
      <c r="EPL130" s="7"/>
      <c r="EPM130" s="7"/>
      <c r="EPN130" s="7"/>
      <c r="EPO130" s="7"/>
      <c r="EPP130" s="7"/>
      <c r="EPQ130" s="7"/>
      <c r="EPR130" s="7"/>
      <c r="EPS130" s="7"/>
      <c r="EPT130" s="7"/>
      <c r="EPU130" s="7"/>
      <c r="EPV130" s="7"/>
      <c r="EPW130" s="7"/>
      <c r="EPX130" s="7"/>
      <c r="EPY130" s="7"/>
      <c r="EPZ130" s="7"/>
      <c r="EQA130" s="7"/>
      <c r="EQB130" s="7"/>
      <c r="EQC130" s="7"/>
      <c r="EQD130" s="7"/>
      <c r="EQE130" s="7"/>
      <c r="EQF130" s="7"/>
      <c r="EQG130" s="7"/>
      <c r="EQH130" s="7"/>
      <c r="EQI130" s="7"/>
      <c r="EQJ130" s="7"/>
      <c r="EQK130" s="7"/>
      <c r="EQL130" s="7"/>
      <c r="EQM130" s="7"/>
      <c r="EQN130" s="7"/>
      <c r="EQO130" s="7"/>
      <c r="EQP130" s="7"/>
      <c r="EQQ130" s="7"/>
      <c r="EQR130" s="7"/>
      <c r="EQS130" s="7"/>
      <c r="EQT130" s="7"/>
      <c r="EQU130" s="7"/>
      <c r="EQV130" s="7"/>
      <c r="EQW130" s="7"/>
      <c r="EQX130" s="7"/>
      <c r="EQY130" s="7"/>
      <c r="EQZ130" s="7"/>
      <c r="ERA130" s="7"/>
      <c r="ERB130" s="7"/>
      <c r="ERC130" s="7"/>
      <c r="ERD130" s="7"/>
      <c r="ERE130" s="7"/>
      <c r="ERF130" s="7"/>
      <c r="ERG130" s="7"/>
      <c r="ERH130" s="7"/>
      <c r="ERI130" s="7"/>
      <c r="ERJ130" s="7"/>
      <c r="ERK130" s="7"/>
      <c r="ERL130" s="7"/>
      <c r="ERM130" s="7"/>
      <c r="ERN130" s="7"/>
      <c r="ERO130" s="7"/>
      <c r="ERP130" s="7"/>
      <c r="ERQ130" s="7"/>
      <c r="ERR130" s="7"/>
      <c r="ERS130" s="7"/>
      <c r="ERT130" s="7"/>
      <c r="ERU130" s="7"/>
      <c r="ERV130" s="7"/>
      <c r="ERW130" s="7"/>
      <c r="ERX130" s="7"/>
      <c r="ERY130" s="7"/>
      <c r="ERZ130" s="7"/>
      <c r="ESA130" s="7"/>
      <c r="ESB130" s="7"/>
      <c r="ESC130" s="7"/>
      <c r="ESD130" s="7"/>
      <c r="ESE130" s="7"/>
      <c r="ESF130" s="7"/>
      <c r="ESG130" s="7"/>
      <c r="ESH130" s="7"/>
      <c r="ESI130" s="7"/>
      <c r="ESJ130" s="7"/>
      <c r="ESK130" s="7"/>
      <c r="ESL130" s="7"/>
      <c r="ESM130" s="7"/>
      <c r="ESN130" s="7"/>
      <c r="ESO130" s="7"/>
      <c r="ESP130" s="7"/>
      <c r="ESQ130" s="7"/>
      <c r="ESR130" s="7"/>
      <c r="ESS130" s="7"/>
      <c r="EST130" s="7"/>
      <c r="ESU130" s="7"/>
      <c r="ESV130" s="7"/>
      <c r="ESW130" s="7"/>
      <c r="ESX130" s="7"/>
      <c r="ESY130" s="7"/>
      <c r="ESZ130" s="7"/>
      <c r="ETA130" s="7"/>
      <c r="ETB130" s="7"/>
      <c r="ETC130" s="7"/>
      <c r="ETD130" s="7"/>
      <c r="ETE130" s="7"/>
      <c r="ETF130" s="7"/>
      <c r="ETG130" s="7"/>
      <c r="ETH130" s="7"/>
      <c r="ETI130" s="7"/>
      <c r="ETJ130" s="7"/>
      <c r="ETK130" s="7"/>
      <c r="ETL130" s="7"/>
      <c r="ETM130" s="7"/>
      <c r="ETN130" s="7"/>
      <c r="ETO130" s="7"/>
      <c r="ETP130" s="7"/>
      <c r="ETQ130" s="7"/>
      <c r="ETR130" s="7"/>
      <c r="ETS130" s="7"/>
      <c r="ETT130" s="7"/>
      <c r="ETU130" s="7"/>
      <c r="ETV130" s="7"/>
      <c r="ETW130" s="7"/>
      <c r="ETX130" s="7"/>
      <c r="ETY130" s="7"/>
      <c r="ETZ130" s="7"/>
      <c r="EUA130" s="7"/>
      <c r="EUB130" s="7"/>
      <c r="EUC130" s="7"/>
      <c r="EUD130" s="7"/>
      <c r="EUE130" s="7"/>
      <c r="EUF130" s="7"/>
      <c r="EUG130" s="7"/>
      <c r="EUH130" s="7"/>
      <c r="EUI130" s="7"/>
      <c r="EUJ130" s="7"/>
      <c r="EUK130" s="7"/>
      <c r="EUL130" s="7"/>
      <c r="EUM130" s="7"/>
      <c r="EUN130" s="7"/>
      <c r="EUO130" s="7"/>
      <c r="EUP130" s="7"/>
      <c r="EUQ130" s="7"/>
      <c r="EUR130" s="7"/>
      <c r="EUS130" s="7"/>
      <c r="EUT130" s="7"/>
      <c r="EUU130" s="7"/>
      <c r="EUV130" s="7"/>
      <c r="EUW130" s="7"/>
      <c r="EUX130" s="7"/>
      <c r="EUY130" s="7"/>
      <c r="EUZ130" s="7"/>
      <c r="EVA130" s="7"/>
      <c r="EVB130" s="7"/>
      <c r="EVC130" s="7"/>
      <c r="EVD130" s="7"/>
      <c r="EVE130" s="7"/>
      <c r="EVF130" s="7"/>
      <c r="EVG130" s="7"/>
      <c r="EVH130" s="7"/>
      <c r="EVI130" s="7"/>
      <c r="EVJ130" s="7"/>
      <c r="EVK130" s="7"/>
      <c r="EVL130" s="7"/>
      <c r="EVM130" s="7"/>
      <c r="EVN130" s="7"/>
      <c r="EVO130" s="7"/>
      <c r="EVP130" s="7"/>
      <c r="EVQ130" s="7"/>
      <c r="EVR130" s="7"/>
      <c r="EVS130" s="7"/>
      <c r="EVT130" s="7"/>
      <c r="EVU130" s="7"/>
      <c r="EVV130" s="7"/>
      <c r="EVW130" s="7"/>
      <c r="EVX130" s="7"/>
      <c r="EVY130" s="7"/>
      <c r="EVZ130" s="7"/>
      <c r="EWA130" s="7"/>
      <c r="EWB130" s="7"/>
      <c r="EWC130" s="7"/>
      <c r="EWD130" s="7"/>
      <c r="EWE130" s="7"/>
      <c r="EWF130" s="7"/>
      <c r="EWG130" s="7"/>
      <c r="EWH130" s="7"/>
      <c r="EWI130" s="7"/>
      <c r="EWJ130" s="7"/>
      <c r="EWK130" s="7"/>
      <c r="EWL130" s="7"/>
      <c r="EWM130" s="7"/>
      <c r="EWN130" s="7"/>
      <c r="EWO130" s="7"/>
      <c r="EWP130" s="7"/>
      <c r="EWQ130" s="7"/>
      <c r="EWR130" s="7"/>
      <c r="EWS130" s="7"/>
      <c r="EWT130" s="7"/>
      <c r="EWU130" s="7"/>
      <c r="EWV130" s="7"/>
      <c r="EWW130" s="7"/>
      <c r="EWX130" s="7"/>
      <c r="EWY130" s="7"/>
      <c r="EWZ130" s="7"/>
      <c r="EXA130" s="7"/>
      <c r="EXB130" s="7"/>
      <c r="EXC130" s="7"/>
      <c r="EXD130" s="7"/>
      <c r="EXE130" s="7"/>
      <c r="EXF130" s="7"/>
      <c r="EXG130" s="7"/>
      <c r="EXH130" s="7"/>
      <c r="EXI130" s="7"/>
      <c r="EXJ130" s="7"/>
      <c r="EXK130" s="7"/>
      <c r="EXL130" s="7"/>
      <c r="EXM130" s="7"/>
      <c r="EXN130" s="7"/>
      <c r="EXO130" s="7"/>
      <c r="EXP130" s="7"/>
      <c r="EXQ130" s="7"/>
      <c r="EXR130" s="7"/>
      <c r="EXS130" s="7"/>
      <c r="EXT130" s="7"/>
      <c r="EXU130" s="7"/>
      <c r="EXV130" s="7"/>
      <c r="EXW130" s="7"/>
      <c r="EXX130" s="7"/>
      <c r="EXY130" s="7"/>
      <c r="EXZ130" s="7"/>
      <c r="EYA130" s="7"/>
      <c r="EYB130" s="7"/>
      <c r="EYC130" s="7"/>
      <c r="EYD130" s="7"/>
      <c r="EYE130" s="7"/>
      <c r="EYF130" s="7"/>
      <c r="EYG130" s="7"/>
      <c r="EYH130" s="7"/>
      <c r="EYI130" s="7"/>
      <c r="EYJ130" s="7"/>
      <c r="EYK130" s="7"/>
      <c r="EYL130" s="7"/>
      <c r="EYM130" s="7"/>
      <c r="EYN130" s="7"/>
      <c r="EYO130" s="7"/>
      <c r="EYP130" s="7"/>
      <c r="EYQ130" s="7"/>
      <c r="EYR130" s="7"/>
      <c r="EYS130" s="7"/>
      <c r="EYT130" s="7"/>
      <c r="EYU130" s="7"/>
      <c r="EYV130" s="7"/>
      <c r="EYW130" s="7"/>
      <c r="EYX130" s="7"/>
      <c r="EYY130" s="7"/>
      <c r="EYZ130" s="7"/>
      <c r="EZA130" s="7"/>
      <c r="EZB130" s="7"/>
      <c r="EZC130" s="7"/>
      <c r="EZD130" s="7"/>
      <c r="EZE130" s="7"/>
      <c r="EZF130" s="7"/>
      <c r="EZG130" s="7"/>
      <c r="EZH130" s="7"/>
      <c r="EZI130" s="7"/>
      <c r="EZJ130" s="7"/>
      <c r="EZK130" s="7"/>
      <c r="EZL130" s="7"/>
      <c r="EZM130" s="7"/>
      <c r="EZN130" s="7"/>
      <c r="EZO130" s="7"/>
      <c r="EZP130" s="7"/>
      <c r="EZQ130" s="7"/>
      <c r="EZR130" s="7"/>
      <c r="EZS130" s="7"/>
      <c r="EZT130" s="7"/>
      <c r="EZU130" s="7"/>
      <c r="EZV130" s="7"/>
      <c r="EZW130" s="7"/>
      <c r="EZX130" s="7"/>
      <c r="EZY130" s="7"/>
      <c r="EZZ130" s="7"/>
      <c r="FAA130" s="7"/>
      <c r="FAB130" s="7"/>
      <c r="FAC130" s="7"/>
      <c r="FAD130" s="7"/>
      <c r="FAE130" s="7"/>
      <c r="FAF130" s="7"/>
      <c r="FAG130" s="7"/>
      <c r="FAH130" s="7"/>
      <c r="FAI130" s="7"/>
      <c r="FAJ130" s="7"/>
      <c r="FAK130" s="7"/>
      <c r="FAL130" s="7"/>
      <c r="FAM130" s="7"/>
      <c r="FAN130" s="7"/>
      <c r="FAO130" s="7"/>
      <c r="FAP130" s="7"/>
      <c r="FAQ130" s="7"/>
      <c r="FAR130" s="7"/>
      <c r="FAS130" s="7"/>
      <c r="FAT130" s="7"/>
      <c r="FAU130" s="7"/>
      <c r="FAV130" s="7"/>
      <c r="FAW130" s="7"/>
      <c r="FAX130" s="7"/>
      <c r="FAY130" s="7"/>
      <c r="FAZ130" s="7"/>
      <c r="FBA130" s="7"/>
      <c r="FBB130" s="7"/>
      <c r="FBC130" s="7"/>
      <c r="FBD130" s="7"/>
      <c r="FBE130" s="7"/>
      <c r="FBF130" s="7"/>
      <c r="FBG130" s="7"/>
      <c r="FBH130" s="7"/>
      <c r="FBI130" s="7"/>
      <c r="FBJ130" s="7"/>
      <c r="FBK130" s="7"/>
      <c r="FBL130" s="7"/>
      <c r="FBM130" s="7"/>
      <c r="FBN130" s="7"/>
      <c r="FBO130" s="7"/>
      <c r="FBP130" s="7"/>
      <c r="FBQ130" s="7"/>
      <c r="FBR130" s="7"/>
      <c r="FBS130" s="7"/>
      <c r="FBT130" s="7"/>
      <c r="FBU130" s="7"/>
      <c r="FBV130" s="7"/>
      <c r="FBW130" s="7"/>
      <c r="FBX130" s="7"/>
      <c r="FBY130" s="7"/>
      <c r="FBZ130" s="7"/>
      <c r="FCA130" s="7"/>
      <c r="FCB130" s="7"/>
      <c r="FCC130" s="7"/>
      <c r="FCD130" s="7"/>
      <c r="FCE130" s="7"/>
      <c r="FCF130" s="7"/>
      <c r="FCG130" s="7"/>
      <c r="FCH130" s="7"/>
      <c r="FCI130" s="7"/>
      <c r="FCJ130" s="7"/>
      <c r="FCK130" s="7"/>
      <c r="FCL130" s="7"/>
      <c r="FCM130" s="7"/>
      <c r="FCN130" s="7"/>
      <c r="FCO130" s="7"/>
      <c r="FCP130" s="7"/>
      <c r="FCQ130" s="7"/>
      <c r="FCR130" s="7"/>
      <c r="FCS130" s="7"/>
      <c r="FCT130" s="7"/>
      <c r="FCU130" s="7"/>
      <c r="FCV130" s="7"/>
      <c r="FCW130" s="7"/>
      <c r="FCX130" s="7"/>
      <c r="FCY130" s="7"/>
      <c r="FCZ130" s="7"/>
      <c r="FDA130" s="7"/>
      <c r="FDB130" s="7"/>
      <c r="FDC130" s="7"/>
      <c r="FDD130" s="7"/>
      <c r="FDE130" s="7"/>
      <c r="FDF130" s="7"/>
      <c r="FDG130" s="7"/>
      <c r="FDH130" s="7"/>
      <c r="FDI130" s="7"/>
      <c r="FDJ130" s="7"/>
      <c r="FDK130" s="7"/>
      <c r="FDL130" s="7"/>
      <c r="FDM130" s="7"/>
      <c r="FDN130" s="7"/>
      <c r="FDO130" s="7"/>
      <c r="FDP130" s="7"/>
      <c r="FDQ130" s="7"/>
      <c r="FDR130" s="7"/>
      <c r="FDS130" s="7"/>
      <c r="FDT130" s="7"/>
      <c r="FDU130" s="7"/>
      <c r="FDV130" s="7"/>
      <c r="FDW130" s="7"/>
      <c r="FDX130" s="7"/>
      <c r="FDY130" s="7"/>
      <c r="FDZ130" s="7"/>
      <c r="FEA130" s="7"/>
      <c r="FEB130" s="7"/>
      <c r="FEC130" s="7"/>
      <c r="FED130" s="7"/>
      <c r="FEE130" s="7"/>
      <c r="FEF130" s="7"/>
      <c r="FEG130" s="7"/>
      <c r="FEH130" s="7"/>
      <c r="FEI130" s="7"/>
      <c r="FEJ130" s="7"/>
      <c r="FEK130" s="7"/>
      <c r="FEL130" s="7"/>
      <c r="FEM130" s="7"/>
      <c r="FEN130" s="7"/>
      <c r="FEO130" s="7"/>
      <c r="FEP130" s="7"/>
      <c r="FEQ130" s="7"/>
      <c r="FER130" s="7"/>
      <c r="FES130" s="7"/>
      <c r="FET130" s="7"/>
      <c r="FEU130" s="7"/>
      <c r="FEV130" s="7"/>
      <c r="FEW130" s="7"/>
      <c r="FEX130" s="7"/>
      <c r="FEY130" s="7"/>
      <c r="FEZ130" s="7"/>
      <c r="FFA130" s="7"/>
      <c r="FFB130" s="7"/>
      <c r="FFC130" s="7"/>
      <c r="FFD130" s="7"/>
      <c r="FFE130" s="7"/>
      <c r="FFF130" s="7"/>
      <c r="FFG130" s="7"/>
      <c r="FFH130" s="7"/>
      <c r="FFI130" s="7"/>
      <c r="FFJ130" s="7"/>
      <c r="FFK130" s="7"/>
      <c r="FFL130" s="7"/>
      <c r="FFM130" s="7"/>
      <c r="FFN130" s="7"/>
      <c r="FFO130" s="7"/>
      <c r="FFP130" s="7"/>
      <c r="FFQ130" s="7"/>
      <c r="FFR130" s="7"/>
      <c r="FFS130" s="7"/>
      <c r="FFT130" s="7"/>
      <c r="FFU130" s="7"/>
      <c r="FFV130" s="7"/>
      <c r="FFW130" s="7"/>
      <c r="FFX130" s="7"/>
      <c r="FFY130" s="7"/>
      <c r="FFZ130" s="7"/>
      <c r="FGA130" s="7"/>
      <c r="FGB130" s="7"/>
      <c r="FGC130" s="7"/>
      <c r="FGD130" s="7"/>
      <c r="FGE130" s="7"/>
      <c r="FGF130" s="7"/>
      <c r="FGG130" s="7"/>
      <c r="FGH130" s="7"/>
      <c r="FGI130" s="7"/>
      <c r="FGJ130" s="7"/>
      <c r="FGK130" s="7"/>
      <c r="FGL130" s="7"/>
      <c r="FGM130" s="7"/>
      <c r="FGN130" s="7"/>
      <c r="FGO130" s="7"/>
      <c r="FGP130" s="7"/>
      <c r="FGQ130" s="7"/>
      <c r="FGR130" s="7"/>
      <c r="FGS130" s="7"/>
      <c r="FGT130" s="7"/>
      <c r="FGU130" s="7"/>
      <c r="FGV130" s="7"/>
      <c r="FGW130" s="7"/>
      <c r="FGX130" s="7"/>
      <c r="FGY130" s="7"/>
      <c r="FGZ130" s="7"/>
      <c r="FHA130" s="7"/>
      <c r="FHB130" s="7"/>
      <c r="FHC130" s="7"/>
      <c r="FHD130" s="7"/>
      <c r="FHE130" s="7"/>
      <c r="FHF130" s="7"/>
      <c r="FHG130" s="7"/>
      <c r="FHH130" s="7"/>
      <c r="FHI130" s="7"/>
      <c r="FHJ130" s="7"/>
      <c r="FHK130" s="7"/>
      <c r="FHL130" s="7"/>
      <c r="FHM130" s="7"/>
      <c r="FHN130" s="7"/>
      <c r="FHO130" s="7"/>
      <c r="FHP130" s="7"/>
      <c r="FHQ130" s="7"/>
      <c r="FHR130" s="7"/>
      <c r="FHS130" s="7"/>
      <c r="FHT130" s="7"/>
      <c r="FHU130" s="7"/>
      <c r="FHV130" s="7"/>
      <c r="FHW130" s="7"/>
      <c r="FHX130" s="7"/>
      <c r="FHY130" s="7"/>
      <c r="FHZ130" s="7"/>
      <c r="FIA130" s="7"/>
      <c r="FIB130" s="7"/>
      <c r="FIC130" s="7"/>
      <c r="FID130" s="7"/>
      <c r="FIE130" s="7"/>
      <c r="FIF130" s="7"/>
      <c r="FIG130" s="7"/>
      <c r="FIH130" s="7"/>
      <c r="FII130" s="7"/>
      <c r="FIJ130" s="7"/>
      <c r="FIK130" s="7"/>
      <c r="FIL130" s="7"/>
      <c r="FIM130" s="7"/>
      <c r="FIN130" s="7"/>
      <c r="FIO130" s="7"/>
      <c r="FIP130" s="7"/>
      <c r="FIQ130" s="7"/>
      <c r="FIR130" s="7"/>
      <c r="FIS130" s="7"/>
      <c r="FIT130" s="7"/>
      <c r="FIU130" s="7"/>
      <c r="FIV130" s="7"/>
      <c r="FIW130" s="7"/>
      <c r="FIX130" s="7"/>
      <c r="FIY130" s="7"/>
      <c r="FIZ130" s="7"/>
      <c r="FJA130" s="7"/>
      <c r="FJB130" s="7"/>
      <c r="FJC130" s="7"/>
      <c r="FJD130" s="7"/>
      <c r="FJE130" s="7"/>
      <c r="FJF130" s="7"/>
      <c r="FJG130" s="7"/>
      <c r="FJH130" s="7"/>
      <c r="FJI130" s="7"/>
      <c r="FJJ130" s="7"/>
      <c r="FJK130" s="7"/>
      <c r="FJL130" s="7"/>
      <c r="FJM130" s="7"/>
      <c r="FJN130" s="7"/>
      <c r="FJO130" s="7"/>
      <c r="FJP130" s="7"/>
      <c r="FJQ130" s="7"/>
      <c r="FJR130" s="7"/>
      <c r="FJS130" s="7"/>
      <c r="FJT130" s="7"/>
      <c r="FJU130" s="7"/>
      <c r="FJV130" s="7"/>
      <c r="FJW130" s="7"/>
      <c r="FJX130" s="7"/>
      <c r="FJY130" s="7"/>
      <c r="FJZ130" s="7"/>
      <c r="FKA130" s="7"/>
      <c r="FKB130" s="7"/>
      <c r="FKC130" s="7"/>
      <c r="FKD130" s="7"/>
      <c r="FKE130" s="7"/>
      <c r="FKF130" s="7"/>
      <c r="FKG130" s="7"/>
      <c r="FKH130" s="7"/>
      <c r="FKI130" s="7"/>
      <c r="FKJ130" s="7"/>
      <c r="FKK130" s="7"/>
      <c r="FKL130" s="7"/>
      <c r="FKM130" s="7"/>
      <c r="FKN130" s="7"/>
      <c r="FKO130" s="7"/>
      <c r="FKP130" s="7"/>
      <c r="FKQ130" s="7"/>
      <c r="FKR130" s="7"/>
      <c r="FKS130" s="7"/>
      <c r="FKT130" s="7"/>
      <c r="FKU130" s="7"/>
      <c r="FKV130" s="7"/>
      <c r="FKW130" s="7"/>
      <c r="FKX130" s="7"/>
      <c r="FKY130" s="7"/>
      <c r="FKZ130" s="7"/>
      <c r="FLA130" s="7"/>
      <c r="FLB130" s="7"/>
      <c r="FLC130" s="7"/>
      <c r="FLD130" s="7"/>
      <c r="FLE130" s="7"/>
      <c r="FLF130" s="7"/>
      <c r="FLG130" s="7"/>
      <c r="FLH130" s="7"/>
      <c r="FLI130" s="7"/>
      <c r="FLJ130" s="7"/>
      <c r="FLK130" s="7"/>
      <c r="FLL130" s="7"/>
      <c r="FLM130" s="7"/>
      <c r="FLN130" s="7"/>
      <c r="FLO130" s="7"/>
      <c r="FLP130" s="7"/>
      <c r="FLQ130" s="7"/>
      <c r="FLR130" s="7"/>
      <c r="FLS130" s="7"/>
      <c r="FLT130" s="7"/>
      <c r="FLU130" s="7"/>
      <c r="FLV130" s="7"/>
      <c r="FLW130" s="7"/>
      <c r="FLX130" s="7"/>
      <c r="FLY130" s="7"/>
      <c r="FLZ130" s="7"/>
      <c r="FMA130" s="7"/>
      <c r="FMB130" s="7"/>
      <c r="FMC130" s="7"/>
      <c r="FMD130" s="7"/>
      <c r="FME130" s="7"/>
      <c r="FMF130" s="7"/>
      <c r="FMG130" s="7"/>
      <c r="FMH130" s="7"/>
      <c r="FMI130" s="7"/>
      <c r="FMJ130" s="7"/>
      <c r="FMK130" s="7"/>
      <c r="FML130" s="7"/>
      <c r="FMM130" s="7"/>
      <c r="FMN130" s="7"/>
      <c r="FMO130" s="7"/>
      <c r="FMP130" s="7"/>
      <c r="FMQ130" s="7"/>
      <c r="FMR130" s="7"/>
      <c r="FMS130" s="7"/>
      <c r="FMT130" s="7"/>
      <c r="FMU130" s="7"/>
      <c r="FMV130" s="7"/>
      <c r="FMW130" s="7"/>
      <c r="FMX130" s="7"/>
      <c r="FMY130" s="7"/>
      <c r="FMZ130" s="7"/>
      <c r="FNA130" s="7"/>
      <c r="FNB130" s="7"/>
      <c r="FNC130" s="7"/>
      <c r="FND130" s="7"/>
      <c r="FNE130" s="7"/>
      <c r="FNF130" s="7"/>
      <c r="FNG130" s="7"/>
      <c r="FNH130" s="7"/>
      <c r="FNI130" s="7"/>
      <c r="FNJ130" s="7"/>
      <c r="FNK130" s="7"/>
      <c r="FNL130" s="7"/>
      <c r="FNM130" s="7"/>
      <c r="FNN130" s="7"/>
      <c r="FNO130" s="7"/>
      <c r="FNP130" s="7"/>
      <c r="FNQ130" s="7"/>
      <c r="FNR130" s="7"/>
      <c r="FNS130" s="7"/>
      <c r="FNT130" s="7"/>
      <c r="FNU130" s="7"/>
      <c r="FNV130" s="7"/>
      <c r="FNW130" s="7"/>
      <c r="FNX130" s="7"/>
      <c r="FNY130" s="7"/>
      <c r="FNZ130" s="7"/>
      <c r="FOA130" s="7"/>
      <c r="FOB130" s="7"/>
      <c r="FOC130" s="7"/>
      <c r="FOD130" s="7"/>
      <c r="FOE130" s="7"/>
      <c r="FOF130" s="7"/>
      <c r="FOG130" s="7"/>
      <c r="FOH130" s="7"/>
      <c r="FOI130" s="7"/>
      <c r="FOJ130" s="7"/>
      <c r="FOK130" s="7"/>
      <c r="FOL130" s="7"/>
      <c r="FOM130" s="7"/>
      <c r="FON130" s="7"/>
      <c r="FOO130" s="7"/>
      <c r="FOP130" s="7"/>
      <c r="FOQ130" s="7"/>
      <c r="FOR130" s="7"/>
      <c r="FOS130" s="7"/>
      <c r="FOT130" s="7"/>
      <c r="FOU130" s="7"/>
      <c r="FOV130" s="7"/>
      <c r="FOW130" s="7"/>
      <c r="FOX130" s="7"/>
      <c r="FOY130" s="7"/>
      <c r="FOZ130" s="7"/>
      <c r="FPA130" s="7"/>
      <c r="FPB130" s="7"/>
      <c r="FPC130" s="7"/>
      <c r="FPD130" s="7"/>
      <c r="FPE130" s="7"/>
      <c r="FPF130" s="7"/>
      <c r="FPG130" s="7"/>
      <c r="FPH130" s="7"/>
      <c r="FPI130" s="7"/>
      <c r="FPJ130" s="7"/>
      <c r="FPK130" s="7"/>
      <c r="FPL130" s="7"/>
      <c r="FPM130" s="7"/>
      <c r="FPN130" s="7"/>
      <c r="FPO130" s="7"/>
      <c r="FPP130" s="7"/>
      <c r="FPQ130" s="7"/>
      <c r="FPR130" s="7"/>
      <c r="FPS130" s="7"/>
      <c r="FPT130" s="7"/>
      <c r="FPU130" s="7"/>
      <c r="FPV130" s="7"/>
      <c r="FPW130" s="7"/>
      <c r="FPX130" s="7"/>
      <c r="FPY130" s="7"/>
      <c r="FPZ130" s="7"/>
      <c r="FQA130" s="7"/>
      <c r="FQB130" s="7"/>
      <c r="FQC130" s="7"/>
      <c r="FQD130" s="7"/>
      <c r="FQE130" s="7"/>
      <c r="FQF130" s="7"/>
      <c r="FQG130" s="7"/>
      <c r="FQH130" s="7"/>
      <c r="FQI130" s="7"/>
      <c r="FQJ130" s="7"/>
      <c r="FQK130" s="7"/>
      <c r="FQL130" s="7"/>
      <c r="FQM130" s="7"/>
      <c r="FQN130" s="7"/>
      <c r="FQO130" s="7"/>
      <c r="FQP130" s="7"/>
      <c r="FQQ130" s="7"/>
      <c r="FQR130" s="7"/>
      <c r="FQS130" s="7"/>
      <c r="FQT130" s="7"/>
      <c r="FQU130" s="7"/>
      <c r="FQV130" s="7"/>
      <c r="FQW130" s="7"/>
      <c r="FQX130" s="7"/>
      <c r="FQY130" s="7"/>
      <c r="FQZ130" s="7"/>
      <c r="FRA130" s="7"/>
      <c r="FRB130" s="7"/>
      <c r="FRC130" s="7"/>
      <c r="FRD130" s="7"/>
      <c r="FRE130" s="7"/>
      <c r="FRF130" s="7"/>
      <c r="FRG130" s="7"/>
      <c r="FRH130" s="7"/>
      <c r="FRI130" s="7"/>
      <c r="FRJ130" s="7"/>
      <c r="FRK130" s="7"/>
      <c r="FRL130" s="7"/>
      <c r="FRM130" s="7"/>
      <c r="FRN130" s="7"/>
      <c r="FRO130" s="7"/>
      <c r="FRP130" s="7"/>
      <c r="FRQ130" s="7"/>
      <c r="FRR130" s="7"/>
      <c r="FRS130" s="7"/>
      <c r="FRT130" s="7"/>
      <c r="FRU130" s="7"/>
      <c r="FRV130" s="7"/>
      <c r="FRW130" s="7"/>
      <c r="FRX130" s="7"/>
      <c r="FRY130" s="7"/>
      <c r="FRZ130" s="7"/>
      <c r="FSA130" s="7"/>
      <c r="FSB130" s="7"/>
      <c r="FSC130" s="7"/>
      <c r="FSD130" s="7"/>
      <c r="FSE130" s="7"/>
      <c r="FSF130" s="7"/>
      <c r="FSG130" s="7"/>
      <c r="FSH130" s="7"/>
      <c r="FSI130" s="7"/>
      <c r="FSJ130" s="7"/>
      <c r="FSK130" s="7"/>
      <c r="FSL130" s="7"/>
      <c r="FSM130" s="7"/>
      <c r="FSN130" s="7"/>
      <c r="FSO130" s="7"/>
      <c r="FSP130" s="7"/>
      <c r="FSQ130" s="7"/>
      <c r="FSR130" s="7"/>
      <c r="FSS130" s="7"/>
      <c r="FST130" s="7"/>
      <c r="FSU130" s="7"/>
      <c r="FSV130" s="7"/>
      <c r="FSW130" s="7"/>
      <c r="FSX130" s="7"/>
      <c r="FSY130" s="7"/>
      <c r="FSZ130" s="7"/>
      <c r="FTA130" s="7"/>
      <c r="FTB130" s="7"/>
      <c r="FTC130" s="7"/>
      <c r="FTD130" s="7"/>
      <c r="FTE130" s="7"/>
      <c r="FTF130" s="7"/>
      <c r="FTG130" s="7"/>
      <c r="FTH130" s="7"/>
      <c r="FTI130" s="7"/>
      <c r="FTJ130" s="7"/>
      <c r="FTK130" s="7"/>
      <c r="FTL130" s="7"/>
      <c r="FTM130" s="7"/>
      <c r="FTN130" s="7"/>
      <c r="FTO130" s="7"/>
      <c r="FTP130" s="7"/>
      <c r="FTQ130" s="7"/>
      <c r="FTR130" s="7"/>
      <c r="FTS130" s="7"/>
      <c r="FTT130" s="7"/>
      <c r="FTU130" s="7"/>
      <c r="FTV130" s="7"/>
      <c r="FTW130" s="7"/>
      <c r="FTX130" s="7"/>
      <c r="FTY130" s="7"/>
      <c r="FTZ130" s="7"/>
      <c r="FUA130" s="7"/>
      <c r="FUB130" s="7"/>
      <c r="FUC130" s="7"/>
      <c r="FUD130" s="7"/>
      <c r="FUE130" s="7"/>
      <c r="FUF130" s="7"/>
      <c r="FUG130" s="7"/>
      <c r="FUH130" s="7"/>
      <c r="FUI130" s="7"/>
      <c r="FUJ130" s="7"/>
      <c r="FUK130" s="7"/>
      <c r="FUL130" s="7"/>
      <c r="FUM130" s="7"/>
      <c r="FUN130" s="7"/>
      <c r="FUO130" s="7"/>
      <c r="FUP130" s="7"/>
      <c r="FUQ130" s="7"/>
      <c r="FUR130" s="7"/>
      <c r="FUS130" s="7"/>
      <c r="FUT130" s="7"/>
      <c r="FUU130" s="7"/>
      <c r="FUV130" s="7"/>
      <c r="FUW130" s="7"/>
      <c r="FUX130" s="7"/>
      <c r="FUY130" s="7"/>
      <c r="FUZ130" s="7"/>
      <c r="FVA130" s="7"/>
      <c r="FVB130" s="7"/>
      <c r="FVC130" s="7"/>
      <c r="FVD130" s="7"/>
      <c r="FVE130" s="7"/>
      <c r="FVF130" s="7"/>
      <c r="FVG130" s="7"/>
      <c r="FVH130" s="7"/>
      <c r="FVI130" s="7"/>
      <c r="FVJ130" s="7"/>
      <c r="FVK130" s="7"/>
      <c r="FVL130" s="7"/>
      <c r="FVM130" s="7"/>
      <c r="FVN130" s="7"/>
      <c r="FVO130" s="7"/>
      <c r="FVP130" s="7"/>
      <c r="FVQ130" s="7"/>
      <c r="FVR130" s="7"/>
      <c r="FVS130" s="7"/>
      <c r="FVT130" s="7"/>
      <c r="FVU130" s="7"/>
      <c r="FVV130" s="7"/>
      <c r="FVW130" s="7"/>
      <c r="FVX130" s="7"/>
      <c r="FVY130" s="7"/>
      <c r="FVZ130" s="7"/>
      <c r="FWA130" s="7"/>
      <c r="FWB130" s="7"/>
      <c r="FWC130" s="7"/>
      <c r="FWD130" s="7"/>
      <c r="FWE130" s="7"/>
      <c r="FWF130" s="7"/>
      <c r="FWG130" s="7"/>
      <c r="FWH130" s="7"/>
      <c r="FWI130" s="7"/>
      <c r="FWJ130" s="7"/>
      <c r="FWK130" s="7"/>
      <c r="FWL130" s="7"/>
      <c r="FWM130" s="7"/>
      <c r="FWN130" s="7"/>
      <c r="FWO130" s="7"/>
      <c r="FWP130" s="7"/>
      <c r="FWQ130" s="7"/>
      <c r="FWR130" s="7"/>
      <c r="FWS130" s="7"/>
      <c r="FWT130" s="7"/>
      <c r="FWU130" s="7"/>
      <c r="FWV130" s="7"/>
      <c r="FWW130" s="7"/>
      <c r="FWX130" s="7"/>
      <c r="FWY130" s="7"/>
      <c r="FWZ130" s="7"/>
      <c r="FXA130" s="7"/>
      <c r="FXB130" s="7"/>
      <c r="FXC130" s="7"/>
      <c r="FXD130" s="7"/>
      <c r="FXE130" s="7"/>
      <c r="FXF130" s="7"/>
      <c r="FXG130" s="7"/>
      <c r="FXH130" s="7"/>
      <c r="FXI130" s="7"/>
      <c r="FXJ130" s="7"/>
      <c r="FXK130" s="7"/>
      <c r="FXL130" s="7"/>
      <c r="FXM130" s="7"/>
      <c r="FXN130" s="7"/>
      <c r="FXO130" s="7"/>
      <c r="FXP130" s="7"/>
      <c r="FXQ130" s="7"/>
      <c r="FXR130" s="7"/>
      <c r="FXS130" s="7"/>
      <c r="FXT130" s="7"/>
      <c r="FXU130" s="7"/>
      <c r="FXV130" s="7"/>
      <c r="FXW130" s="7"/>
      <c r="FXX130" s="7"/>
      <c r="FXY130" s="7"/>
      <c r="FXZ130" s="7"/>
      <c r="FYA130" s="7"/>
      <c r="FYB130" s="7"/>
      <c r="FYC130" s="7"/>
      <c r="FYD130" s="7"/>
      <c r="FYE130" s="7"/>
      <c r="FYF130" s="7"/>
      <c r="FYG130" s="7"/>
      <c r="FYH130" s="7"/>
      <c r="FYI130" s="7"/>
      <c r="FYJ130" s="7"/>
      <c r="FYK130" s="7"/>
      <c r="FYL130" s="7"/>
      <c r="FYM130" s="7"/>
      <c r="FYN130" s="7"/>
      <c r="FYO130" s="7"/>
      <c r="FYP130" s="7"/>
      <c r="FYQ130" s="7"/>
      <c r="FYR130" s="7"/>
      <c r="FYS130" s="7"/>
      <c r="FYT130" s="7"/>
      <c r="FYU130" s="7"/>
      <c r="FYV130" s="7"/>
      <c r="FYW130" s="7"/>
      <c r="FYX130" s="7"/>
      <c r="FYY130" s="7"/>
      <c r="FYZ130" s="7"/>
      <c r="FZA130" s="7"/>
      <c r="FZB130" s="7"/>
      <c r="FZC130" s="7"/>
      <c r="FZD130" s="7"/>
      <c r="FZE130" s="7"/>
      <c r="FZF130" s="7"/>
      <c r="FZG130" s="7"/>
      <c r="FZH130" s="7"/>
      <c r="FZI130" s="7"/>
      <c r="FZJ130" s="7"/>
      <c r="FZK130" s="7"/>
      <c r="FZL130" s="7"/>
      <c r="FZM130" s="7"/>
      <c r="FZN130" s="7"/>
      <c r="FZO130" s="7"/>
      <c r="FZP130" s="7"/>
      <c r="FZQ130" s="7"/>
      <c r="FZR130" s="7"/>
      <c r="FZS130" s="7"/>
      <c r="FZT130" s="7"/>
      <c r="FZU130" s="7"/>
      <c r="FZV130" s="7"/>
      <c r="FZW130" s="7"/>
      <c r="FZX130" s="7"/>
      <c r="FZY130" s="7"/>
      <c r="FZZ130" s="7"/>
      <c r="GAA130" s="7"/>
      <c r="GAB130" s="7"/>
      <c r="GAC130" s="7"/>
      <c r="GAD130" s="7"/>
      <c r="GAE130" s="7"/>
      <c r="GAF130" s="7"/>
      <c r="GAG130" s="7"/>
      <c r="GAH130" s="7"/>
      <c r="GAI130" s="7"/>
      <c r="GAJ130" s="7"/>
      <c r="GAK130" s="7"/>
      <c r="GAL130" s="7"/>
      <c r="GAM130" s="7"/>
      <c r="GAN130" s="7"/>
      <c r="GAO130" s="7"/>
      <c r="GAP130" s="7"/>
      <c r="GAQ130" s="7"/>
      <c r="GAR130" s="7"/>
      <c r="GAS130" s="7"/>
      <c r="GAT130" s="7"/>
      <c r="GAU130" s="7"/>
      <c r="GAV130" s="7"/>
      <c r="GAW130" s="7"/>
      <c r="GAX130" s="7"/>
      <c r="GAY130" s="7"/>
      <c r="GAZ130" s="7"/>
      <c r="GBA130" s="7"/>
      <c r="GBB130" s="7"/>
      <c r="GBC130" s="7"/>
      <c r="GBD130" s="7"/>
      <c r="GBE130" s="7"/>
      <c r="GBF130" s="7"/>
      <c r="GBG130" s="7"/>
      <c r="GBH130" s="7"/>
      <c r="GBI130" s="7"/>
      <c r="GBJ130" s="7"/>
      <c r="GBK130" s="7"/>
      <c r="GBL130" s="7"/>
      <c r="GBM130" s="7"/>
      <c r="GBN130" s="7"/>
      <c r="GBO130" s="7"/>
      <c r="GBP130" s="7"/>
      <c r="GBQ130" s="7"/>
      <c r="GBR130" s="7"/>
      <c r="GBS130" s="7"/>
      <c r="GBT130" s="7"/>
      <c r="GBU130" s="7"/>
      <c r="GBV130" s="7"/>
      <c r="GBW130" s="7"/>
      <c r="GBX130" s="7"/>
      <c r="GBY130" s="7"/>
      <c r="GBZ130" s="7"/>
      <c r="GCA130" s="7"/>
      <c r="GCB130" s="7"/>
      <c r="GCC130" s="7"/>
      <c r="GCD130" s="7"/>
      <c r="GCE130" s="7"/>
      <c r="GCF130" s="7"/>
      <c r="GCG130" s="7"/>
      <c r="GCH130" s="7"/>
      <c r="GCI130" s="7"/>
      <c r="GCJ130" s="7"/>
      <c r="GCK130" s="7"/>
      <c r="GCL130" s="7"/>
      <c r="GCM130" s="7"/>
      <c r="GCN130" s="7"/>
      <c r="GCO130" s="7"/>
      <c r="GCP130" s="7"/>
      <c r="GCQ130" s="7"/>
      <c r="GCR130" s="7"/>
      <c r="GCS130" s="7"/>
      <c r="GCT130" s="7"/>
      <c r="GCU130" s="7"/>
      <c r="GCV130" s="7"/>
      <c r="GCW130" s="7"/>
      <c r="GCX130" s="7"/>
      <c r="GCY130" s="7"/>
      <c r="GCZ130" s="7"/>
      <c r="GDA130" s="7"/>
      <c r="GDB130" s="7"/>
      <c r="GDC130" s="7"/>
      <c r="GDD130" s="7"/>
      <c r="GDE130" s="7"/>
      <c r="GDF130" s="7"/>
      <c r="GDG130" s="7"/>
      <c r="GDH130" s="7"/>
      <c r="GDI130" s="7"/>
      <c r="GDJ130" s="7"/>
      <c r="GDK130" s="7"/>
      <c r="GDL130" s="7"/>
      <c r="GDM130" s="7"/>
      <c r="GDN130" s="7"/>
      <c r="GDO130" s="7"/>
      <c r="GDP130" s="7"/>
      <c r="GDQ130" s="7"/>
      <c r="GDR130" s="7"/>
      <c r="GDS130" s="7"/>
      <c r="GDT130" s="7"/>
      <c r="GDU130" s="7"/>
      <c r="GDV130" s="7"/>
      <c r="GDW130" s="7"/>
      <c r="GDX130" s="7"/>
      <c r="GDY130" s="7"/>
      <c r="GDZ130" s="7"/>
      <c r="GEA130" s="7"/>
      <c r="GEB130" s="7"/>
      <c r="GEC130" s="7"/>
      <c r="GED130" s="7"/>
      <c r="GEE130" s="7"/>
      <c r="GEF130" s="7"/>
      <c r="GEG130" s="7"/>
      <c r="GEH130" s="7"/>
      <c r="GEI130" s="7"/>
      <c r="GEJ130" s="7"/>
      <c r="GEK130" s="7"/>
      <c r="GEL130" s="7"/>
      <c r="GEM130" s="7"/>
      <c r="GEN130" s="7"/>
      <c r="GEO130" s="7"/>
      <c r="GEP130" s="7"/>
      <c r="GEQ130" s="7"/>
      <c r="GER130" s="7"/>
      <c r="GES130" s="7"/>
      <c r="GET130" s="7"/>
      <c r="GEU130" s="7"/>
      <c r="GEV130" s="7"/>
      <c r="GEW130" s="7"/>
      <c r="GEX130" s="7"/>
      <c r="GEY130" s="7"/>
      <c r="GEZ130" s="7"/>
      <c r="GFA130" s="7"/>
      <c r="GFB130" s="7"/>
      <c r="GFC130" s="7"/>
      <c r="GFD130" s="7"/>
      <c r="GFE130" s="7"/>
      <c r="GFF130" s="7"/>
      <c r="GFG130" s="7"/>
      <c r="GFH130" s="7"/>
      <c r="GFI130" s="7"/>
      <c r="GFJ130" s="7"/>
      <c r="GFK130" s="7"/>
      <c r="GFL130" s="7"/>
      <c r="GFM130" s="7"/>
      <c r="GFN130" s="7"/>
      <c r="GFO130" s="7"/>
      <c r="GFP130" s="7"/>
      <c r="GFQ130" s="7"/>
      <c r="GFR130" s="7"/>
      <c r="GFS130" s="7"/>
      <c r="GFT130" s="7"/>
      <c r="GFU130" s="7"/>
      <c r="GFV130" s="7"/>
      <c r="GFW130" s="7"/>
      <c r="GFX130" s="7"/>
      <c r="GFY130" s="7"/>
      <c r="GFZ130" s="7"/>
      <c r="GGA130" s="7"/>
      <c r="GGB130" s="7"/>
      <c r="GGC130" s="7"/>
      <c r="GGD130" s="7"/>
      <c r="GGE130" s="7"/>
      <c r="GGF130" s="7"/>
      <c r="GGG130" s="7"/>
      <c r="GGH130" s="7"/>
      <c r="GGI130" s="7"/>
      <c r="GGJ130" s="7"/>
      <c r="GGK130" s="7"/>
      <c r="GGL130" s="7"/>
      <c r="GGM130" s="7"/>
      <c r="GGN130" s="7"/>
      <c r="GGO130" s="7"/>
      <c r="GGP130" s="7"/>
      <c r="GGQ130" s="7"/>
      <c r="GGR130" s="7"/>
      <c r="GGS130" s="7"/>
      <c r="GGT130" s="7"/>
      <c r="GGU130" s="7"/>
      <c r="GGV130" s="7"/>
      <c r="GGW130" s="7"/>
      <c r="GGX130" s="7"/>
      <c r="GGY130" s="7"/>
      <c r="GGZ130" s="7"/>
      <c r="GHA130" s="7"/>
      <c r="GHB130" s="7"/>
      <c r="GHC130" s="7"/>
      <c r="GHD130" s="7"/>
      <c r="GHE130" s="7"/>
      <c r="GHF130" s="7"/>
      <c r="GHG130" s="7"/>
      <c r="GHH130" s="7"/>
      <c r="GHI130" s="7"/>
      <c r="GHJ130" s="7"/>
      <c r="GHK130" s="7"/>
      <c r="GHL130" s="7"/>
      <c r="GHM130" s="7"/>
      <c r="GHN130" s="7"/>
      <c r="GHO130" s="7"/>
      <c r="GHP130" s="7"/>
      <c r="GHQ130" s="7"/>
      <c r="GHR130" s="7"/>
      <c r="GHS130" s="7"/>
      <c r="GHT130" s="7"/>
      <c r="GHU130" s="7"/>
      <c r="GHV130" s="7"/>
      <c r="GHW130" s="7"/>
      <c r="GHX130" s="7"/>
      <c r="GHY130" s="7"/>
      <c r="GHZ130" s="7"/>
      <c r="GIA130" s="7"/>
      <c r="GIB130" s="7"/>
      <c r="GIC130" s="7"/>
      <c r="GID130" s="7"/>
      <c r="GIE130" s="7"/>
      <c r="GIF130" s="7"/>
      <c r="GIG130" s="7"/>
      <c r="GIH130" s="7"/>
      <c r="GII130" s="7"/>
      <c r="GIJ130" s="7"/>
      <c r="GIK130" s="7"/>
      <c r="GIL130" s="7"/>
      <c r="GIM130" s="7"/>
      <c r="GIN130" s="7"/>
      <c r="GIO130" s="7"/>
      <c r="GIP130" s="7"/>
      <c r="GIQ130" s="7"/>
      <c r="GIR130" s="7"/>
      <c r="GIS130" s="7"/>
      <c r="GIT130" s="7"/>
      <c r="GIU130" s="7"/>
      <c r="GIV130" s="7"/>
      <c r="GIW130" s="7"/>
      <c r="GIX130" s="7"/>
      <c r="GIY130" s="7"/>
      <c r="GIZ130" s="7"/>
      <c r="GJA130" s="7"/>
      <c r="GJB130" s="7"/>
      <c r="GJC130" s="7"/>
      <c r="GJD130" s="7"/>
      <c r="GJE130" s="7"/>
      <c r="GJF130" s="7"/>
      <c r="GJG130" s="7"/>
      <c r="GJH130" s="7"/>
      <c r="GJI130" s="7"/>
      <c r="GJJ130" s="7"/>
      <c r="GJK130" s="7"/>
      <c r="GJL130" s="7"/>
      <c r="GJM130" s="7"/>
      <c r="GJN130" s="7"/>
      <c r="GJO130" s="7"/>
      <c r="GJP130" s="7"/>
      <c r="GJQ130" s="7"/>
      <c r="GJR130" s="7"/>
      <c r="GJS130" s="7"/>
      <c r="GJT130" s="7"/>
      <c r="GJU130" s="7"/>
      <c r="GJV130" s="7"/>
      <c r="GJW130" s="7"/>
      <c r="GJX130" s="7"/>
      <c r="GJY130" s="7"/>
      <c r="GJZ130" s="7"/>
      <c r="GKA130" s="7"/>
      <c r="GKB130" s="7"/>
      <c r="GKC130" s="7"/>
      <c r="GKD130" s="7"/>
      <c r="GKE130" s="7"/>
      <c r="GKF130" s="7"/>
      <c r="GKG130" s="7"/>
      <c r="GKH130" s="7"/>
      <c r="GKI130" s="7"/>
      <c r="GKJ130" s="7"/>
      <c r="GKK130" s="7"/>
      <c r="GKL130" s="7"/>
      <c r="GKM130" s="7"/>
      <c r="GKN130" s="7"/>
      <c r="GKO130" s="7"/>
      <c r="GKP130" s="7"/>
      <c r="GKQ130" s="7"/>
      <c r="GKR130" s="7"/>
      <c r="GKS130" s="7"/>
      <c r="GKT130" s="7"/>
      <c r="GKU130" s="7"/>
      <c r="GKV130" s="7"/>
      <c r="GKW130" s="7"/>
      <c r="GKX130" s="7"/>
      <c r="GKY130" s="7"/>
      <c r="GKZ130" s="7"/>
      <c r="GLA130" s="7"/>
      <c r="GLB130" s="7"/>
      <c r="GLC130" s="7"/>
      <c r="GLD130" s="7"/>
      <c r="GLE130" s="7"/>
      <c r="GLF130" s="7"/>
      <c r="GLG130" s="7"/>
      <c r="GLH130" s="7"/>
      <c r="GLI130" s="7"/>
      <c r="GLJ130" s="7"/>
      <c r="GLK130" s="7"/>
      <c r="GLL130" s="7"/>
      <c r="GLM130" s="7"/>
      <c r="GLN130" s="7"/>
      <c r="GLO130" s="7"/>
      <c r="GLP130" s="7"/>
      <c r="GLQ130" s="7"/>
      <c r="GLR130" s="7"/>
      <c r="GLS130" s="7"/>
      <c r="GLT130" s="7"/>
      <c r="GLU130" s="7"/>
      <c r="GLV130" s="7"/>
      <c r="GLW130" s="7"/>
      <c r="GLX130" s="7"/>
      <c r="GLY130" s="7"/>
      <c r="GLZ130" s="7"/>
      <c r="GMA130" s="7"/>
      <c r="GMB130" s="7"/>
      <c r="GMC130" s="7"/>
      <c r="GMD130" s="7"/>
      <c r="GME130" s="7"/>
      <c r="GMF130" s="7"/>
      <c r="GMG130" s="7"/>
      <c r="GMH130" s="7"/>
      <c r="GMI130" s="7"/>
      <c r="GMJ130" s="7"/>
      <c r="GMK130" s="7"/>
      <c r="GML130" s="7"/>
      <c r="GMM130" s="7"/>
      <c r="GMN130" s="7"/>
      <c r="GMO130" s="7"/>
      <c r="GMP130" s="7"/>
      <c r="GMQ130" s="7"/>
      <c r="GMR130" s="7"/>
      <c r="GMS130" s="7"/>
      <c r="GMT130" s="7"/>
      <c r="GMU130" s="7"/>
      <c r="GMV130" s="7"/>
      <c r="GMW130" s="7"/>
      <c r="GMX130" s="7"/>
      <c r="GMY130" s="7"/>
      <c r="GMZ130" s="7"/>
      <c r="GNA130" s="7"/>
      <c r="GNB130" s="7"/>
      <c r="GNC130" s="7"/>
      <c r="GND130" s="7"/>
      <c r="GNE130" s="7"/>
      <c r="GNF130" s="7"/>
      <c r="GNG130" s="7"/>
      <c r="GNH130" s="7"/>
      <c r="GNI130" s="7"/>
      <c r="GNJ130" s="7"/>
      <c r="GNK130" s="7"/>
      <c r="GNL130" s="7"/>
      <c r="GNM130" s="7"/>
      <c r="GNN130" s="7"/>
      <c r="GNO130" s="7"/>
      <c r="GNP130" s="7"/>
      <c r="GNQ130" s="7"/>
      <c r="GNR130" s="7"/>
      <c r="GNS130" s="7"/>
      <c r="GNT130" s="7"/>
      <c r="GNU130" s="7"/>
      <c r="GNV130" s="7"/>
      <c r="GNW130" s="7"/>
      <c r="GNX130" s="7"/>
      <c r="GNY130" s="7"/>
      <c r="GNZ130" s="7"/>
      <c r="GOA130" s="7"/>
      <c r="GOB130" s="7"/>
      <c r="GOC130" s="7"/>
      <c r="GOD130" s="7"/>
      <c r="GOE130" s="7"/>
      <c r="GOF130" s="7"/>
      <c r="GOG130" s="7"/>
      <c r="GOH130" s="7"/>
      <c r="GOI130" s="7"/>
      <c r="GOJ130" s="7"/>
      <c r="GOK130" s="7"/>
      <c r="GOL130" s="7"/>
      <c r="GOM130" s="7"/>
      <c r="GON130" s="7"/>
      <c r="GOO130" s="7"/>
      <c r="GOP130" s="7"/>
      <c r="GOQ130" s="7"/>
      <c r="GOR130" s="7"/>
      <c r="GOS130" s="7"/>
      <c r="GOT130" s="7"/>
      <c r="GOU130" s="7"/>
      <c r="GOV130" s="7"/>
      <c r="GOW130" s="7"/>
      <c r="GOX130" s="7"/>
      <c r="GOY130" s="7"/>
      <c r="GOZ130" s="7"/>
      <c r="GPA130" s="7"/>
      <c r="GPB130" s="7"/>
      <c r="GPC130" s="7"/>
      <c r="GPD130" s="7"/>
      <c r="GPE130" s="7"/>
      <c r="GPF130" s="7"/>
      <c r="GPG130" s="7"/>
      <c r="GPH130" s="7"/>
      <c r="GPI130" s="7"/>
      <c r="GPJ130" s="7"/>
      <c r="GPK130" s="7"/>
      <c r="GPL130" s="7"/>
      <c r="GPM130" s="7"/>
      <c r="GPN130" s="7"/>
      <c r="GPO130" s="7"/>
      <c r="GPP130" s="7"/>
      <c r="GPQ130" s="7"/>
      <c r="GPR130" s="7"/>
      <c r="GPS130" s="7"/>
      <c r="GPT130" s="7"/>
      <c r="GPU130" s="7"/>
      <c r="GPV130" s="7"/>
      <c r="GPW130" s="7"/>
      <c r="GPX130" s="7"/>
      <c r="GPY130" s="7"/>
      <c r="GPZ130" s="7"/>
      <c r="GQA130" s="7"/>
      <c r="GQB130" s="7"/>
      <c r="GQC130" s="7"/>
      <c r="GQD130" s="7"/>
      <c r="GQE130" s="7"/>
      <c r="GQF130" s="7"/>
      <c r="GQG130" s="7"/>
      <c r="GQH130" s="7"/>
      <c r="GQI130" s="7"/>
      <c r="GQJ130" s="7"/>
      <c r="GQK130" s="7"/>
      <c r="GQL130" s="7"/>
      <c r="GQM130" s="7"/>
      <c r="GQN130" s="7"/>
      <c r="GQO130" s="7"/>
      <c r="GQP130" s="7"/>
      <c r="GQQ130" s="7"/>
      <c r="GQR130" s="7"/>
      <c r="GQS130" s="7"/>
      <c r="GQT130" s="7"/>
      <c r="GQU130" s="7"/>
      <c r="GQV130" s="7"/>
      <c r="GQW130" s="7"/>
      <c r="GQX130" s="7"/>
      <c r="GQY130" s="7"/>
      <c r="GQZ130" s="7"/>
      <c r="GRA130" s="7"/>
      <c r="GRB130" s="7"/>
      <c r="GRC130" s="7"/>
      <c r="GRD130" s="7"/>
      <c r="GRE130" s="7"/>
      <c r="GRF130" s="7"/>
      <c r="GRG130" s="7"/>
      <c r="GRH130" s="7"/>
      <c r="GRI130" s="7"/>
      <c r="GRJ130" s="7"/>
      <c r="GRK130" s="7"/>
      <c r="GRL130" s="7"/>
      <c r="GRM130" s="7"/>
      <c r="GRN130" s="7"/>
      <c r="GRO130" s="7"/>
      <c r="GRP130" s="7"/>
      <c r="GRQ130" s="7"/>
      <c r="GRR130" s="7"/>
      <c r="GRS130" s="7"/>
      <c r="GRT130" s="7"/>
      <c r="GRU130" s="7"/>
      <c r="GRV130" s="7"/>
      <c r="GRW130" s="7"/>
      <c r="GRX130" s="7"/>
      <c r="GRY130" s="7"/>
      <c r="GRZ130" s="7"/>
      <c r="GSA130" s="7"/>
      <c r="GSB130" s="7"/>
      <c r="GSC130" s="7"/>
      <c r="GSD130" s="7"/>
      <c r="GSE130" s="7"/>
      <c r="GSF130" s="7"/>
      <c r="GSG130" s="7"/>
      <c r="GSH130" s="7"/>
      <c r="GSI130" s="7"/>
      <c r="GSJ130" s="7"/>
      <c r="GSK130" s="7"/>
      <c r="GSL130" s="7"/>
      <c r="GSM130" s="7"/>
      <c r="GSN130" s="7"/>
      <c r="GSO130" s="7"/>
      <c r="GSP130" s="7"/>
      <c r="GSQ130" s="7"/>
      <c r="GSR130" s="7"/>
      <c r="GSS130" s="7"/>
      <c r="GST130" s="7"/>
      <c r="GSU130" s="7"/>
      <c r="GSV130" s="7"/>
      <c r="GSW130" s="7"/>
      <c r="GSX130" s="7"/>
      <c r="GSY130" s="7"/>
      <c r="GSZ130" s="7"/>
      <c r="GTA130" s="7"/>
      <c r="GTB130" s="7"/>
      <c r="GTC130" s="7"/>
      <c r="GTD130" s="7"/>
      <c r="GTE130" s="7"/>
      <c r="GTF130" s="7"/>
      <c r="GTG130" s="7"/>
      <c r="GTH130" s="7"/>
      <c r="GTI130" s="7"/>
      <c r="GTJ130" s="7"/>
      <c r="GTK130" s="7"/>
      <c r="GTL130" s="7"/>
      <c r="GTM130" s="7"/>
      <c r="GTN130" s="7"/>
      <c r="GTO130" s="7"/>
      <c r="GTP130" s="7"/>
      <c r="GTQ130" s="7"/>
      <c r="GTR130" s="7"/>
      <c r="GTS130" s="7"/>
      <c r="GTT130" s="7"/>
      <c r="GTU130" s="7"/>
      <c r="GTV130" s="7"/>
      <c r="GTW130" s="7"/>
      <c r="GTX130" s="7"/>
      <c r="GTY130" s="7"/>
      <c r="GTZ130" s="7"/>
      <c r="GUA130" s="7"/>
      <c r="GUB130" s="7"/>
      <c r="GUC130" s="7"/>
      <c r="GUD130" s="7"/>
      <c r="GUE130" s="7"/>
      <c r="GUF130" s="7"/>
      <c r="GUG130" s="7"/>
      <c r="GUH130" s="7"/>
      <c r="GUI130" s="7"/>
      <c r="GUJ130" s="7"/>
      <c r="GUK130" s="7"/>
      <c r="GUL130" s="7"/>
      <c r="GUM130" s="7"/>
      <c r="GUN130" s="7"/>
      <c r="GUO130" s="7"/>
      <c r="GUP130" s="7"/>
      <c r="GUQ130" s="7"/>
      <c r="GUR130" s="7"/>
      <c r="GUS130" s="7"/>
      <c r="GUT130" s="7"/>
      <c r="GUU130" s="7"/>
      <c r="GUV130" s="7"/>
      <c r="GUW130" s="7"/>
      <c r="GUX130" s="7"/>
      <c r="GUY130" s="7"/>
      <c r="GUZ130" s="7"/>
      <c r="GVA130" s="7"/>
      <c r="GVB130" s="7"/>
      <c r="GVC130" s="7"/>
      <c r="GVD130" s="7"/>
      <c r="GVE130" s="7"/>
      <c r="GVF130" s="7"/>
      <c r="GVG130" s="7"/>
      <c r="GVH130" s="7"/>
      <c r="GVI130" s="7"/>
      <c r="GVJ130" s="7"/>
      <c r="GVK130" s="7"/>
      <c r="GVL130" s="7"/>
      <c r="GVM130" s="7"/>
      <c r="GVN130" s="7"/>
      <c r="GVO130" s="7"/>
      <c r="GVP130" s="7"/>
      <c r="GVQ130" s="7"/>
      <c r="GVR130" s="7"/>
      <c r="GVS130" s="7"/>
      <c r="GVT130" s="7"/>
      <c r="GVU130" s="7"/>
      <c r="GVV130" s="7"/>
      <c r="GVW130" s="7"/>
      <c r="GVX130" s="7"/>
      <c r="GVY130" s="7"/>
      <c r="GVZ130" s="7"/>
      <c r="GWA130" s="7"/>
      <c r="GWB130" s="7"/>
      <c r="GWC130" s="7"/>
      <c r="GWD130" s="7"/>
      <c r="GWE130" s="7"/>
      <c r="GWF130" s="7"/>
      <c r="GWG130" s="7"/>
      <c r="GWH130" s="7"/>
      <c r="GWI130" s="7"/>
      <c r="GWJ130" s="7"/>
      <c r="GWK130" s="7"/>
      <c r="GWL130" s="7"/>
      <c r="GWM130" s="7"/>
      <c r="GWN130" s="7"/>
      <c r="GWO130" s="7"/>
      <c r="GWP130" s="7"/>
      <c r="GWQ130" s="7"/>
      <c r="GWR130" s="7"/>
      <c r="GWS130" s="7"/>
      <c r="GWT130" s="7"/>
      <c r="GWU130" s="7"/>
      <c r="GWV130" s="7"/>
      <c r="GWW130" s="7"/>
      <c r="GWX130" s="7"/>
      <c r="GWY130" s="7"/>
      <c r="GWZ130" s="7"/>
      <c r="GXA130" s="7"/>
      <c r="GXB130" s="7"/>
      <c r="GXC130" s="7"/>
      <c r="GXD130" s="7"/>
      <c r="GXE130" s="7"/>
      <c r="GXF130" s="7"/>
      <c r="GXG130" s="7"/>
      <c r="GXH130" s="7"/>
      <c r="GXI130" s="7"/>
      <c r="GXJ130" s="7"/>
      <c r="GXK130" s="7"/>
      <c r="GXL130" s="7"/>
      <c r="GXM130" s="7"/>
      <c r="GXN130" s="7"/>
      <c r="GXO130" s="7"/>
      <c r="GXP130" s="7"/>
      <c r="GXQ130" s="7"/>
      <c r="GXR130" s="7"/>
      <c r="GXS130" s="7"/>
      <c r="GXT130" s="7"/>
      <c r="GXU130" s="7"/>
      <c r="GXV130" s="7"/>
      <c r="GXW130" s="7"/>
      <c r="GXX130" s="7"/>
      <c r="GXY130" s="7"/>
      <c r="GXZ130" s="7"/>
      <c r="GYA130" s="7"/>
      <c r="GYB130" s="7"/>
      <c r="GYC130" s="7"/>
      <c r="GYD130" s="7"/>
      <c r="GYE130" s="7"/>
      <c r="GYF130" s="7"/>
      <c r="GYG130" s="7"/>
      <c r="GYH130" s="7"/>
      <c r="GYI130" s="7"/>
      <c r="GYJ130" s="7"/>
      <c r="GYK130" s="7"/>
      <c r="GYL130" s="7"/>
      <c r="GYM130" s="7"/>
      <c r="GYN130" s="7"/>
      <c r="GYO130" s="7"/>
      <c r="GYP130" s="7"/>
      <c r="GYQ130" s="7"/>
      <c r="GYR130" s="7"/>
      <c r="GYS130" s="7"/>
      <c r="GYT130" s="7"/>
      <c r="GYU130" s="7"/>
      <c r="GYV130" s="7"/>
      <c r="GYW130" s="7"/>
      <c r="GYX130" s="7"/>
      <c r="GYY130" s="7"/>
      <c r="GYZ130" s="7"/>
      <c r="GZA130" s="7"/>
      <c r="GZB130" s="7"/>
      <c r="GZC130" s="7"/>
      <c r="GZD130" s="7"/>
      <c r="GZE130" s="7"/>
      <c r="GZF130" s="7"/>
      <c r="GZG130" s="7"/>
      <c r="GZH130" s="7"/>
      <c r="GZI130" s="7"/>
      <c r="GZJ130" s="7"/>
      <c r="GZK130" s="7"/>
      <c r="GZL130" s="7"/>
      <c r="GZM130" s="7"/>
      <c r="GZN130" s="7"/>
      <c r="GZO130" s="7"/>
      <c r="GZP130" s="7"/>
      <c r="GZQ130" s="7"/>
      <c r="GZR130" s="7"/>
      <c r="GZS130" s="7"/>
      <c r="GZT130" s="7"/>
      <c r="GZU130" s="7"/>
      <c r="GZV130" s="7"/>
      <c r="GZW130" s="7"/>
      <c r="GZX130" s="7"/>
      <c r="GZY130" s="7"/>
      <c r="GZZ130" s="7"/>
      <c r="HAA130" s="7"/>
      <c r="HAB130" s="7"/>
      <c r="HAC130" s="7"/>
      <c r="HAD130" s="7"/>
      <c r="HAE130" s="7"/>
      <c r="HAF130" s="7"/>
      <c r="HAG130" s="7"/>
      <c r="HAH130" s="7"/>
      <c r="HAI130" s="7"/>
      <c r="HAJ130" s="7"/>
      <c r="HAK130" s="7"/>
      <c r="HAL130" s="7"/>
      <c r="HAM130" s="7"/>
      <c r="HAN130" s="7"/>
      <c r="HAO130" s="7"/>
      <c r="HAP130" s="7"/>
      <c r="HAQ130" s="7"/>
      <c r="HAR130" s="7"/>
      <c r="HAS130" s="7"/>
      <c r="HAT130" s="7"/>
      <c r="HAU130" s="7"/>
      <c r="HAV130" s="7"/>
      <c r="HAW130" s="7"/>
      <c r="HAX130" s="7"/>
      <c r="HAY130" s="7"/>
      <c r="HAZ130" s="7"/>
      <c r="HBA130" s="7"/>
      <c r="HBB130" s="7"/>
      <c r="HBC130" s="7"/>
      <c r="HBD130" s="7"/>
      <c r="HBE130" s="7"/>
      <c r="HBF130" s="7"/>
      <c r="HBG130" s="7"/>
      <c r="HBH130" s="7"/>
      <c r="HBI130" s="7"/>
      <c r="HBJ130" s="7"/>
      <c r="HBK130" s="7"/>
      <c r="HBL130" s="7"/>
      <c r="HBM130" s="7"/>
      <c r="HBN130" s="7"/>
      <c r="HBO130" s="7"/>
      <c r="HBP130" s="7"/>
      <c r="HBQ130" s="7"/>
      <c r="HBR130" s="7"/>
      <c r="HBS130" s="7"/>
      <c r="HBT130" s="7"/>
      <c r="HBU130" s="7"/>
      <c r="HBV130" s="7"/>
      <c r="HBW130" s="7"/>
      <c r="HBX130" s="7"/>
      <c r="HBY130" s="7"/>
      <c r="HBZ130" s="7"/>
      <c r="HCA130" s="7"/>
      <c r="HCB130" s="7"/>
      <c r="HCC130" s="7"/>
      <c r="HCD130" s="7"/>
      <c r="HCE130" s="7"/>
      <c r="HCF130" s="7"/>
      <c r="HCG130" s="7"/>
      <c r="HCH130" s="7"/>
      <c r="HCI130" s="7"/>
      <c r="HCJ130" s="7"/>
      <c r="HCK130" s="7"/>
      <c r="HCL130" s="7"/>
      <c r="HCM130" s="7"/>
      <c r="HCN130" s="7"/>
      <c r="HCO130" s="7"/>
      <c r="HCP130" s="7"/>
      <c r="HCQ130" s="7"/>
      <c r="HCR130" s="7"/>
      <c r="HCS130" s="7"/>
      <c r="HCT130" s="7"/>
      <c r="HCU130" s="7"/>
      <c r="HCV130" s="7"/>
      <c r="HCW130" s="7"/>
      <c r="HCX130" s="7"/>
      <c r="HCY130" s="7"/>
      <c r="HCZ130" s="7"/>
      <c r="HDA130" s="7"/>
      <c r="HDB130" s="7"/>
      <c r="HDC130" s="7"/>
      <c r="HDD130" s="7"/>
      <c r="HDE130" s="7"/>
      <c r="HDF130" s="7"/>
      <c r="HDG130" s="7"/>
      <c r="HDH130" s="7"/>
      <c r="HDI130" s="7"/>
      <c r="HDJ130" s="7"/>
      <c r="HDK130" s="7"/>
      <c r="HDL130" s="7"/>
      <c r="HDM130" s="7"/>
      <c r="HDN130" s="7"/>
      <c r="HDO130" s="7"/>
      <c r="HDP130" s="7"/>
      <c r="HDQ130" s="7"/>
      <c r="HDR130" s="7"/>
      <c r="HDS130" s="7"/>
      <c r="HDT130" s="7"/>
      <c r="HDU130" s="7"/>
      <c r="HDV130" s="7"/>
      <c r="HDW130" s="7"/>
      <c r="HDX130" s="7"/>
      <c r="HDY130" s="7"/>
      <c r="HDZ130" s="7"/>
      <c r="HEA130" s="7"/>
      <c r="HEB130" s="7"/>
      <c r="HEC130" s="7"/>
      <c r="HED130" s="7"/>
      <c r="HEE130" s="7"/>
      <c r="HEF130" s="7"/>
      <c r="HEG130" s="7"/>
      <c r="HEH130" s="7"/>
      <c r="HEI130" s="7"/>
      <c r="HEJ130" s="7"/>
      <c r="HEK130" s="7"/>
      <c r="HEL130" s="7"/>
      <c r="HEM130" s="7"/>
      <c r="HEN130" s="7"/>
      <c r="HEO130" s="7"/>
      <c r="HEP130" s="7"/>
      <c r="HEQ130" s="7"/>
      <c r="HER130" s="7"/>
      <c r="HES130" s="7"/>
      <c r="HET130" s="7"/>
      <c r="HEU130" s="7"/>
      <c r="HEV130" s="7"/>
      <c r="HEW130" s="7"/>
      <c r="HEX130" s="7"/>
      <c r="HEY130" s="7"/>
      <c r="HEZ130" s="7"/>
      <c r="HFA130" s="7"/>
      <c r="HFB130" s="7"/>
      <c r="HFC130" s="7"/>
      <c r="HFD130" s="7"/>
      <c r="HFE130" s="7"/>
      <c r="HFF130" s="7"/>
      <c r="HFG130" s="7"/>
      <c r="HFH130" s="7"/>
      <c r="HFI130" s="7"/>
      <c r="HFJ130" s="7"/>
      <c r="HFK130" s="7"/>
      <c r="HFL130" s="7"/>
      <c r="HFM130" s="7"/>
      <c r="HFN130" s="7"/>
      <c r="HFO130" s="7"/>
      <c r="HFP130" s="7"/>
      <c r="HFQ130" s="7"/>
      <c r="HFR130" s="7"/>
      <c r="HFS130" s="7"/>
      <c r="HFT130" s="7"/>
      <c r="HFU130" s="7"/>
      <c r="HFV130" s="7"/>
      <c r="HFW130" s="7"/>
      <c r="HFX130" s="7"/>
      <c r="HFY130" s="7"/>
      <c r="HFZ130" s="7"/>
      <c r="HGA130" s="7"/>
      <c r="HGB130" s="7"/>
      <c r="HGC130" s="7"/>
      <c r="HGD130" s="7"/>
      <c r="HGE130" s="7"/>
      <c r="HGF130" s="7"/>
      <c r="HGG130" s="7"/>
      <c r="HGH130" s="7"/>
      <c r="HGI130" s="7"/>
      <c r="HGJ130" s="7"/>
      <c r="HGK130" s="7"/>
      <c r="HGL130" s="7"/>
      <c r="HGM130" s="7"/>
      <c r="HGN130" s="7"/>
      <c r="HGO130" s="7"/>
      <c r="HGP130" s="7"/>
      <c r="HGQ130" s="7"/>
      <c r="HGR130" s="7"/>
      <c r="HGS130" s="7"/>
      <c r="HGT130" s="7"/>
      <c r="HGU130" s="7"/>
      <c r="HGV130" s="7"/>
      <c r="HGW130" s="7"/>
      <c r="HGX130" s="7"/>
      <c r="HGY130" s="7"/>
      <c r="HGZ130" s="7"/>
      <c r="HHA130" s="7"/>
      <c r="HHB130" s="7"/>
      <c r="HHC130" s="7"/>
      <c r="HHD130" s="7"/>
      <c r="HHE130" s="7"/>
      <c r="HHF130" s="7"/>
      <c r="HHG130" s="7"/>
      <c r="HHH130" s="7"/>
      <c r="HHI130" s="7"/>
      <c r="HHJ130" s="7"/>
      <c r="HHK130" s="7"/>
      <c r="HHL130" s="7"/>
      <c r="HHM130" s="7"/>
      <c r="HHN130" s="7"/>
      <c r="HHO130" s="7"/>
      <c r="HHP130" s="7"/>
      <c r="HHQ130" s="7"/>
      <c r="HHR130" s="7"/>
      <c r="HHS130" s="7"/>
      <c r="HHT130" s="7"/>
      <c r="HHU130" s="7"/>
      <c r="HHV130" s="7"/>
      <c r="HHW130" s="7"/>
      <c r="HHX130" s="7"/>
      <c r="HHY130" s="7"/>
      <c r="HHZ130" s="7"/>
      <c r="HIA130" s="7"/>
      <c r="HIB130" s="7"/>
      <c r="HIC130" s="7"/>
      <c r="HID130" s="7"/>
      <c r="HIE130" s="7"/>
      <c r="HIF130" s="7"/>
      <c r="HIG130" s="7"/>
      <c r="HIH130" s="7"/>
      <c r="HII130" s="7"/>
      <c r="HIJ130" s="7"/>
      <c r="HIK130" s="7"/>
      <c r="HIL130" s="7"/>
      <c r="HIM130" s="7"/>
      <c r="HIN130" s="7"/>
      <c r="HIO130" s="7"/>
      <c r="HIP130" s="7"/>
      <c r="HIQ130" s="7"/>
      <c r="HIR130" s="7"/>
      <c r="HIS130" s="7"/>
      <c r="HIT130" s="7"/>
      <c r="HIU130" s="7"/>
      <c r="HIV130" s="7"/>
      <c r="HIW130" s="7"/>
      <c r="HIX130" s="7"/>
      <c r="HIY130" s="7"/>
      <c r="HIZ130" s="7"/>
      <c r="HJA130" s="7"/>
      <c r="HJB130" s="7"/>
      <c r="HJC130" s="7"/>
      <c r="HJD130" s="7"/>
      <c r="HJE130" s="7"/>
      <c r="HJF130" s="7"/>
      <c r="HJG130" s="7"/>
      <c r="HJH130" s="7"/>
      <c r="HJI130" s="7"/>
      <c r="HJJ130" s="7"/>
      <c r="HJK130" s="7"/>
      <c r="HJL130" s="7"/>
      <c r="HJM130" s="7"/>
      <c r="HJN130" s="7"/>
      <c r="HJO130" s="7"/>
      <c r="HJP130" s="7"/>
      <c r="HJQ130" s="7"/>
      <c r="HJR130" s="7"/>
      <c r="HJS130" s="7"/>
      <c r="HJT130" s="7"/>
      <c r="HJU130" s="7"/>
      <c r="HJV130" s="7"/>
      <c r="HJW130" s="7"/>
      <c r="HJX130" s="7"/>
      <c r="HJY130" s="7"/>
      <c r="HJZ130" s="7"/>
      <c r="HKA130" s="7"/>
      <c r="HKB130" s="7"/>
      <c r="HKC130" s="7"/>
      <c r="HKD130" s="7"/>
      <c r="HKE130" s="7"/>
      <c r="HKF130" s="7"/>
      <c r="HKG130" s="7"/>
      <c r="HKH130" s="7"/>
      <c r="HKI130" s="7"/>
      <c r="HKJ130" s="7"/>
      <c r="HKK130" s="7"/>
      <c r="HKL130" s="7"/>
      <c r="HKM130" s="7"/>
      <c r="HKN130" s="7"/>
      <c r="HKO130" s="7"/>
      <c r="HKP130" s="7"/>
      <c r="HKQ130" s="7"/>
      <c r="HKR130" s="7"/>
      <c r="HKS130" s="7"/>
      <c r="HKT130" s="7"/>
      <c r="HKU130" s="7"/>
      <c r="HKV130" s="7"/>
      <c r="HKW130" s="7"/>
      <c r="HKX130" s="7"/>
      <c r="HKY130" s="7"/>
      <c r="HKZ130" s="7"/>
      <c r="HLA130" s="7"/>
      <c r="HLB130" s="7"/>
      <c r="HLC130" s="7"/>
      <c r="HLD130" s="7"/>
      <c r="HLE130" s="7"/>
      <c r="HLF130" s="7"/>
      <c r="HLG130" s="7"/>
      <c r="HLH130" s="7"/>
      <c r="HLI130" s="7"/>
      <c r="HLJ130" s="7"/>
      <c r="HLK130" s="7"/>
      <c r="HLL130" s="7"/>
      <c r="HLM130" s="7"/>
      <c r="HLN130" s="7"/>
      <c r="HLO130" s="7"/>
      <c r="HLP130" s="7"/>
      <c r="HLQ130" s="7"/>
      <c r="HLR130" s="7"/>
      <c r="HLS130" s="7"/>
      <c r="HLT130" s="7"/>
      <c r="HLU130" s="7"/>
      <c r="HLV130" s="7"/>
      <c r="HLW130" s="7"/>
      <c r="HLX130" s="7"/>
      <c r="HLY130" s="7"/>
      <c r="HLZ130" s="7"/>
      <c r="HMA130" s="7"/>
      <c r="HMB130" s="7"/>
      <c r="HMC130" s="7"/>
      <c r="HMD130" s="7"/>
      <c r="HME130" s="7"/>
      <c r="HMF130" s="7"/>
      <c r="HMG130" s="7"/>
      <c r="HMH130" s="7"/>
      <c r="HMI130" s="7"/>
      <c r="HMJ130" s="7"/>
      <c r="HMK130" s="7"/>
      <c r="HML130" s="7"/>
      <c r="HMM130" s="7"/>
      <c r="HMN130" s="7"/>
      <c r="HMO130" s="7"/>
      <c r="HMP130" s="7"/>
      <c r="HMQ130" s="7"/>
      <c r="HMR130" s="7"/>
      <c r="HMS130" s="7"/>
      <c r="HMT130" s="7"/>
      <c r="HMU130" s="7"/>
      <c r="HMV130" s="7"/>
      <c r="HMW130" s="7"/>
      <c r="HMX130" s="7"/>
      <c r="HMY130" s="7"/>
      <c r="HMZ130" s="7"/>
      <c r="HNA130" s="7"/>
      <c r="HNB130" s="7"/>
      <c r="HNC130" s="7"/>
      <c r="HND130" s="7"/>
      <c r="HNE130" s="7"/>
      <c r="HNF130" s="7"/>
      <c r="HNG130" s="7"/>
      <c r="HNH130" s="7"/>
      <c r="HNI130" s="7"/>
      <c r="HNJ130" s="7"/>
      <c r="HNK130" s="7"/>
      <c r="HNL130" s="7"/>
      <c r="HNM130" s="7"/>
      <c r="HNN130" s="7"/>
      <c r="HNO130" s="7"/>
      <c r="HNP130" s="7"/>
      <c r="HNQ130" s="7"/>
      <c r="HNR130" s="7"/>
      <c r="HNS130" s="7"/>
      <c r="HNT130" s="7"/>
      <c r="HNU130" s="7"/>
      <c r="HNV130" s="7"/>
      <c r="HNW130" s="7"/>
      <c r="HNX130" s="7"/>
      <c r="HNY130" s="7"/>
      <c r="HNZ130" s="7"/>
      <c r="HOA130" s="7"/>
      <c r="HOB130" s="7"/>
      <c r="HOC130" s="7"/>
      <c r="HOD130" s="7"/>
      <c r="HOE130" s="7"/>
      <c r="HOF130" s="7"/>
      <c r="HOG130" s="7"/>
      <c r="HOH130" s="7"/>
      <c r="HOI130" s="7"/>
      <c r="HOJ130" s="7"/>
      <c r="HOK130" s="7"/>
      <c r="HOL130" s="7"/>
      <c r="HOM130" s="7"/>
      <c r="HON130" s="7"/>
      <c r="HOO130" s="7"/>
      <c r="HOP130" s="7"/>
      <c r="HOQ130" s="7"/>
      <c r="HOR130" s="7"/>
      <c r="HOS130" s="7"/>
      <c r="HOT130" s="7"/>
      <c r="HOU130" s="7"/>
      <c r="HOV130" s="7"/>
      <c r="HOW130" s="7"/>
      <c r="HOX130" s="7"/>
      <c r="HOY130" s="7"/>
      <c r="HOZ130" s="7"/>
      <c r="HPA130" s="7"/>
      <c r="HPB130" s="7"/>
      <c r="HPC130" s="7"/>
      <c r="HPD130" s="7"/>
      <c r="HPE130" s="7"/>
      <c r="HPF130" s="7"/>
      <c r="HPG130" s="7"/>
      <c r="HPH130" s="7"/>
      <c r="HPI130" s="7"/>
      <c r="HPJ130" s="7"/>
      <c r="HPK130" s="7"/>
      <c r="HPL130" s="7"/>
      <c r="HPM130" s="7"/>
      <c r="HPN130" s="7"/>
      <c r="HPO130" s="7"/>
      <c r="HPP130" s="7"/>
      <c r="HPQ130" s="7"/>
      <c r="HPR130" s="7"/>
      <c r="HPS130" s="7"/>
      <c r="HPT130" s="7"/>
      <c r="HPU130" s="7"/>
      <c r="HPV130" s="7"/>
      <c r="HPW130" s="7"/>
      <c r="HPX130" s="7"/>
      <c r="HPY130" s="7"/>
      <c r="HPZ130" s="7"/>
      <c r="HQA130" s="7"/>
      <c r="HQB130" s="7"/>
      <c r="HQC130" s="7"/>
      <c r="HQD130" s="7"/>
      <c r="HQE130" s="7"/>
      <c r="HQF130" s="7"/>
      <c r="HQG130" s="7"/>
      <c r="HQH130" s="7"/>
      <c r="HQI130" s="7"/>
      <c r="HQJ130" s="7"/>
      <c r="HQK130" s="7"/>
      <c r="HQL130" s="7"/>
      <c r="HQM130" s="7"/>
      <c r="HQN130" s="7"/>
      <c r="HQO130" s="7"/>
      <c r="HQP130" s="7"/>
      <c r="HQQ130" s="7"/>
      <c r="HQR130" s="7"/>
      <c r="HQS130" s="7"/>
      <c r="HQT130" s="7"/>
      <c r="HQU130" s="7"/>
      <c r="HQV130" s="7"/>
      <c r="HQW130" s="7"/>
      <c r="HQX130" s="7"/>
      <c r="HQY130" s="7"/>
      <c r="HQZ130" s="7"/>
      <c r="HRA130" s="7"/>
      <c r="HRB130" s="7"/>
      <c r="HRC130" s="7"/>
      <c r="HRD130" s="7"/>
      <c r="HRE130" s="7"/>
      <c r="HRF130" s="7"/>
      <c r="HRG130" s="7"/>
      <c r="HRH130" s="7"/>
      <c r="HRI130" s="7"/>
      <c r="HRJ130" s="7"/>
      <c r="HRK130" s="7"/>
      <c r="HRL130" s="7"/>
      <c r="HRM130" s="7"/>
      <c r="HRN130" s="7"/>
      <c r="HRO130" s="7"/>
      <c r="HRP130" s="7"/>
      <c r="HRQ130" s="7"/>
      <c r="HRR130" s="7"/>
      <c r="HRS130" s="7"/>
      <c r="HRT130" s="7"/>
      <c r="HRU130" s="7"/>
      <c r="HRV130" s="7"/>
      <c r="HRW130" s="7"/>
      <c r="HRX130" s="7"/>
      <c r="HRY130" s="7"/>
      <c r="HRZ130" s="7"/>
      <c r="HSA130" s="7"/>
      <c r="HSB130" s="7"/>
      <c r="HSC130" s="7"/>
      <c r="HSD130" s="7"/>
      <c r="HSE130" s="7"/>
      <c r="HSF130" s="7"/>
      <c r="HSG130" s="7"/>
      <c r="HSH130" s="7"/>
      <c r="HSI130" s="7"/>
      <c r="HSJ130" s="7"/>
      <c r="HSK130" s="7"/>
      <c r="HSL130" s="7"/>
      <c r="HSM130" s="7"/>
      <c r="HSN130" s="7"/>
      <c r="HSO130" s="7"/>
      <c r="HSP130" s="7"/>
      <c r="HSQ130" s="7"/>
      <c r="HSR130" s="7"/>
      <c r="HSS130" s="7"/>
      <c r="HST130" s="7"/>
      <c r="HSU130" s="7"/>
      <c r="HSV130" s="7"/>
      <c r="HSW130" s="7"/>
      <c r="HSX130" s="7"/>
      <c r="HSY130" s="7"/>
      <c r="HSZ130" s="7"/>
      <c r="HTA130" s="7"/>
      <c r="HTB130" s="7"/>
      <c r="HTC130" s="7"/>
      <c r="HTD130" s="7"/>
      <c r="HTE130" s="7"/>
      <c r="HTF130" s="7"/>
      <c r="HTG130" s="7"/>
      <c r="HTH130" s="7"/>
      <c r="HTI130" s="7"/>
      <c r="HTJ130" s="7"/>
      <c r="HTK130" s="7"/>
      <c r="HTL130" s="7"/>
      <c r="HTM130" s="7"/>
      <c r="HTN130" s="7"/>
      <c r="HTO130" s="7"/>
      <c r="HTP130" s="7"/>
      <c r="HTQ130" s="7"/>
      <c r="HTR130" s="7"/>
      <c r="HTS130" s="7"/>
      <c r="HTT130" s="7"/>
      <c r="HTU130" s="7"/>
      <c r="HTV130" s="7"/>
      <c r="HTW130" s="7"/>
      <c r="HTX130" s="7"/>
      <c r="HTY130" s="7"/>
      <c r="HTZ130" s="7"/>
      <c r="HUA130" s="7"/>
      <c r="HUB130" s="7"/>
      <c r="HUC130" s="7"/>
      <c r="HUD130" s="7"/>
      <c r="HUE130" s="7"/>
      <c r="HUF130" s="7"/>
      <c r="HUG130" s="7"/>
      <c r="HUH130" s="7"/>
      <c r="HUI130" s="7"/>
      <c r="HUJ130" s="7"/>
      <c r="HUK130" s="7"/>
      <c r="HUL130" s="7"/>
      <c r="HUM130" s="7"/>
      <c r="HUN130" s="7"/>
      <c r="HUO130" s="7"/>
      <c r="HUP130" s="7"/>
      <c r="HUQ130" s="7"/>
      <c r="HUR130" s="7"/>
      <c r="HUS130" s="7"/>
      <c r="HUT130" s="7"/>
      <c r="HUU130" s="7"/>
      <c r="HUV130" s="7"/>
      <c r="HUW130" s="7"/>
      <c r="HUX130" s="7"/>
      <c r="HUY130" s="7"/>
      <c r="HUZ130" s="7"/>
      <c r="HVA130" s="7"/>
      <c r="HVB130" s="7"/>
      <c r="HVC130" s="7"/>
      <c r="HVD130" s="7"/>
      <c r="HVE130" s="7"/>
      <c r="HVF130" s="7"/>
      <c r="HVG130" s="7"/>
      <c r="HVH130" s="7"/>
      <c r="HVI130" s="7"/>
      <c r="HVJ130" s="7"/>
      <c r="HVK130" s="7"/>
      <c r="HVL130" s="7"/>
      <c r="HVM130" s="7"/>
      <c r="HVN130" s="7"/>
      <c r="HVO130" s="7"/>
      <c r="HVP130" s="7"/>
      <c r="HVQ130" s="7"/>
      <c r="HVR130" s="7"/>
      <c r="HVS130" s="7"/>
      <c r="HVT130" s="7"/>
      <c r="HVU130" s="7"/>
      <c r="HVV130" s="7"/>
      <c r="HVW130" s="7"/>
      <c r="HVX130" s="7"/>
      <c r="HVY130" s="7"/>
      <c r="HVZ130" s="7"/>
      <c r="HWA130" s="7"/>
      <c r="HWB130" s="7"/>
      <c r="HWC130" s="7"/>
      <c r="HWD130" s="7"/>
      <c r="HWE130" s="7"/>
      <c r="HWF130" s="7"/>
      <c r="HWG130" s="7"/>
      <c r="HWH130" s="7"/>
      <c r="HWI130" s="7"/>
      <c r="HWJ130" s="7"/>
      <c r="HWK130" s="7"/>
      <c r="HWL130" s="7"/>
      <c r="HWM130" s="7"/>
      <c r="HWN130" s="7"/>
      <c r="HWO130" s="7"/>
      <c r="HWP130" s="7"/>
      <c r="HWQ130" s="7"/>
      <c r="HWR130" s="7"/>
      <c r="HWS130" s="7"/>
      <c r="HWT130" s="7"/>
      <c r="HWU130" s="7"/>
      <c r="HWV130" s="7"/>
      <c r="HWW130" s="7"/>
      <c r="HWX130" s="7"/>
      <c r="HWY130" s="7"/>
      <c r="HWZ130" s="7"/>
      <c r="HXA130" s="7"/>
      <c r="HXB130" s="7"/>
      <c r="HXC130" s="7"/>
      <c r="HXD130" s="7"/>
      <c r="HXE130" s="7"/>
      <c r="HXF130" s="7"/>
      <c r="HXG130" s="7"/>
      <c r="HXH130" s="7"/>
      <c r="HXI130" s="7"/>
      <c r="HXJ130" s="7"/>
      <c r="HXK130" s="7"/>
      <c r="HXL130" s="7"/>
      <c r="HXM130" s="7"/>
      <c r="HXN130" s="7"/>
      <c r="HXO130" s="7"/>
      <c r="HXP130" s="7"/>
      <c r="HXQ130" s="7"/>
      <c r="HXR130" s="7"/>
      <c r="HXS130" s="7"/>
      <c r="HXT130" s="7"/>
      <c r="HXU130" s="7"/>
      <c r="HXV130" s="7"/>
      <c r="HXW130" s="7"/>
      <c r="HXX130" s="7"/>
      <c r="HXY130" s="7"/>
      <c r="HXZ130" s="7"/>
      <c r="HYA130" s="7"/>
      <c r="HYB130" s="7"/>
      <c r="HYC130" s="7"/>
      <c r="HYD130" s="7"/>
      <c r="HYE130" s="7"/>
      <c r="HYF130" s="7"/>
      <c r="HYG130" s="7"/>
      <c r="HYH130" s="7"/>
      <c r="HYI130" s="7"/>
      <c r="HYJ130" s="7"/>
      <c r="HYK130" s="7"/>
      <c r="HYL130" s="7"/>
      <c r="HYM130" s="7"/>
      <c r="HYN130" s="7"/>
      <c r="HYO130" s="7"/>
      <c r="HYP130" s="7"/>
      <c r="HYQ130" s="7"/>
      <c r="HYR130" s="7"/>
      <c r="HYS130" s="7"/>
      <c r="HYT130" s="7"/>
      <c r="HYU130" s="7"/>
      <c r="HYV130" s="7"/>
      <c r="HYW130" s="7"/>
      <c r="HYX130" s="7"/>
      <c r="HYY130" s="7"/>
      <c r="HYZ130" s="7"/>
      <c r="HZA130" s="7"/>
      <c r="HZB130" s="7"/>
      <c r="HZC130" s="7"/>
      <c r="HZD130" s="7"/>
      <c r="HZE130" s="7"/>
      <c r="HZF130" s="7"/>
      <c r="HZG130" s="7"/>
      <c r="HZH130" s="7"/>
      <c r="HZI130" s="7"/>
      <c r="HZJ130" s="7"/>
      <c r="HZK130" s="7"/>
      <c r="HZL130" s="7"/>
      <c r="HZM130" s="7"/>
      <c r="HZN130" s="7"/>
      <c r="HZO130" s="7"/>
      <c r="HZP130" s="7"/>
      <c r="HZQ130" s="7"/>
      <c r="HZR130" s="7"/>
      <c r="HZS130" s="7"/>
      <c r="HZT130" s="7"/>
      <c r="HZU130" s="7"/>
      <c r="HZV130" s="7"/>
      <c r="HZW130" s="7"/>
      <c r="HZX130" s="7"/>
      <c r="HZY130" s="7"/>
      <c r="HZZ130" s="7"/>
      <c r="IAA130" s="7"/>
      <c r="IAB130" s="7"/>
      <c r="IAC130" s="7"/>
      <c r="IAD130" s="7"/>
      <c r="IAE130" s="7"/>
      <c r="IAF130" s="7"/>
      <c r="IAG130" s="7"/>
      <c r="IAH130" s="7"/>
      <c r="IAI130" s="7"/>
      <c r="IAJ130" s="7"/>
      <c r="IAK130" s="7"/>
      <c r="IAL130" s="7"/>
      <c r="IAM130" s="7"/>
      <c r="IAN130" s="7"/>
      <c r="IAO130" s="7"/>
      <c r="IAP130" s="7"/>
      <c r="IAQ130" s="7"/>
      <c r="IAR130" s="7"/>
      <c r="IAS130" s="7"/>
      <c r="IAT130" s="7"/>
      <c r="IAU130" s="7"/>
      <c r="IAV130" s="7"/>
      <c r="IAW130" s="7"/>
      <c r="IAX130" s="7"/>
      <c r="IAY130" s="7"/>
      <c r="IAZ130" s="7"/>
      <c r="IBA130" s="7"/>
      <c r="IBB130" s="7"/>
      <c r="IBC130" s="7"/>
      <c r="IBD130" s="7"/>
      <c r="IBE130" s="7"/>
      <c r="IBF130" s="7"/>
      <c r="IBG130" s="7"/>
      <c r="IBH130" s="7"/>
      <c r="IBI130" s="7"/>
      <c r="IBJ130" s="7"/>
      <c r="IBK130" s="7"/>
      <c r="IBL130" s="7"/>
      <c r="IBM130" s="7"/>
      <c r="IBN130" s="7"/>
      <c r="IBO130" s="7"/>
      <c r="IBP130" s="7"/>
      <c r="IBQ130" s="7"/>
      <c r="IBR130" s="7"/>
      <c r="IBS130" s="7"/>
      <c r="IBT130" s="7"/>
      <c r="IBU130" s="7"/>
      <c r="IBV130" s="7"/>
      <c r="IBW130" s="7"/>
      <c r="IBX130" s="7"/>
      <c r="IBY130" s="7"/>
      <c r="IBZ130" s="7"/>
      <c r="ICA130" s="7"/>
      <c r="ICB130" s="7"/>
      <c r="ICC130" s="7"/>
      <c r="ICD130" s="7"/>
      <c r="ICE130" s="7"/>
      <c r="ICF130" s="7"/>
      <c r="ICG130" s="7"/>
      <c r="ICH130" s="7"/>
      <c r="ICI130" s="7"/>
      <c r="ICJ130" s="7"/>
      <c r="ICK130" s="7"/>
      <c r="ICL130" s="7"/>
      <c r="ICM130" s="7"/>
      <c r="ICN130" s="7"/>
      <c r="ICO130" s="7"/>
      <c r="ICP130" s="7"/>
      <c r="ICQ130" s="7"/>
      <c r="ICR130" s="7"/>
      <c r="ICS130" s="7"/>
      <c r="ICT130" s="7"/>
      <c r="ICU130" s="7"/>
      <c r="ICV130" s="7"/>
      <c r="ICW130" s="7"/>
      <c r="ICX130" s="7"/>
      <c r="ICY130" s="7"/>
      <c r="ICZ130" s="7"/>
      <c r="IDA130" s="7"/>
      <c r="IDB130" s="7"/>
      <c r="IDC130" s="7"/>
      <c r="IDD130" s="7"/>
      <c r="IDE130" s="7"/>
      <c r="IDF130" s="7"/>
      <c r="IDG130" s="7"/>
      <c r="IDH130" s="7"/>
      <c r="IDI130" s="7"/>
      <c r="IDJ130" s="7"/>
      <c r="IDK130" s="7"/>
      <c r="IDL130" s="7"/>
      <c r="IDM130" s="7"/>
      <c r="IDN130" s="7"/>
      <c r="IDO130" s="7"/>
      <c r="IDP130" s="7"/>
      <c r="IDQ130" s="7"/>
      <c r="IDR130" s="7"/>
      <c r="IDS130" s="7"/>
      <c r="IDT130" s="7"/>
      <c r="IDU130" s="7"/>
      <c r="IDV130" s="7"/>
      <c r="IDW130" s="7"/>
      <c r="IDX130" s="7"/>
      <c r="IDY130" s="7"/>
      <c r="IDZ130" s="7"/>
      <c r="IEA130" s="7"/>
      <c r="IEB130" s="7"/>
      <c r="IEC130" s="7"/>
      <c r="IED130" s="7"/>
      <c r="IEE130" s="7"/>
      <c r="IEF130" s="7"/>
      <c r="IEG130" s="7"/>
      <c r="IEH130" s="7"/>
      <c r="IEI130" s="7"/>
      <c r="IEJ130" s="7"/>
      <c r="IEK130" s="7"/>
      <c r="IEL130" s="7"/>
      <c r="IEM130" s="7"/>
      <c r="IEN130" s="7"/>
      <c r="IEO130" s="7"/>
      <c r="IEP130" s="7"/>
      <c r="IEQ130" s="7"/>
      <c r="IER130" s="7"/>
      <c r="IES130" s="7"/>
      <c r="IET130" s="7"/>
      <c r="IEU130" s="7"/>
      <c r="IEV130" s="7"/>
      <c r="IEW130" s="7"/>
      <c r="IEX130" s="7"/>
      <c r="IEY130" s="7"/>
      <c r="IEZ130" s="7"/>
      <c r="IFA130" s="7"/>
      <c r="IFB130" s="7"/>
      <c r="IFC130" s="7"/>
      <c r="IFD130" s="7"/>
      <c r="IFE130" s="7"/>
      <c r="IFF130" s="7"/>
      <c r="IFG130" s="7"/>
      <c r="IFH130" s="7"/>
      <c r="IFI130" s="7"/>
      <c r="IFJ130" s="7"/>
      <c r="IFK130" s="7"/>
      <c r="IFL130" s="7"/>
      <c r="IFM130" s="7"/>
      <c r="IFN130" s="7"/>
      <c r="IFO130" s="7"/>
      <c r="IFP130" s="7"/>
      <c r="IFQ130" s="7"/>
      <c r="IFR130" s="7"/>
      <c r="IFS130" s="7"/>
      <c r="IFT130" s="7"/>
      <c r="IFU130" s="7"/>
      <c r="IFV130" s="7"/>
      <c r="IFW130" s="7"/>
      <c r="IFX130" s="7"/>
      <c r="IFY130" s="7"/>
      <c r="IFZ130" s="7"/>
      <c r="IGA130" s="7"/>
      <c r="IGB130" s="7"/>
      <c r="IGC130" s="7"/>
      <c r="IGD130" s="7"/>
      <c r="IGE130" s="7"/>
      <c r="IGF130" s="7"/>
      <c r="IGG130" s="7"/>
      <c r="IGH130" s="7"/>
      <c r="IGI130" s="7"/>
      <c r="IGJ130" s="7"/>
      <c r="IGK130" s="7"/>
      <c r="IGL130" s="7"/>
      <c r="IGM130" s="7"/>
      <c r="IGN130" s="7"/>
      <c r="IGO130" s="7"/>
      <c r="IGP130" s="7"/>
      <c r="IGQ130" s="7"/>
      <c r="IGR130" s="7"/>
      <c r="IGS130" s="7"/>
      <c r="IGT130" s="7"/>
      <c r="IGU130" s="7"/>
      <c r="IGV130" s="7"/>
      <c r="IGW130" s="7"/>
      <c r="IGX130" s="7"/>
      <c r="IGY130" s="7"/>
      <c r="IGZ130" s="7"/>
      <c r="IHA130" s="7"/>
      <c r="IHB130" s="7"/>
      <c r="IHC130" s="7"/>
      <c r="IHD130" s="7"/>
      <c r="IHE130" s="7"/>
      <c r="IHF130" s="7"/>
      <c r="IHG130" s="7"/>
      <c r="IHH130" s="7"/>
      <c r="IHI130" s="7"/>
      <c r="IHJ130" s="7"/>
      <c r="IHK130" s="7"/>
      <c r="IHL130" s="7"/>
      <c r="IHM130" s="7"/>
      <c r="IHN130" s="7"/>
      <c r="IHO130" s="7"/>
      <c r="IHP130" s="7"/>
      <c r="IHQ130" s="7"/>
      <c r="IHR130" s="7"/>
      <c r="IHS130" s="7"/>
      <c r="IHT130" s="7"/>
      <c r="IHU130" s="7"/>
      <c r="IHV130" s="7"/>
      <c r="IHW130" s="7"/>
      <c r="IHX130" s="7"/>
      <c r="IHY130" s="7"/>
      <c r="IHZ130" s="7"/>
      <c r="IIA130" s="7"/>
      <c r="IIB130" s="7"/>
      <c r="IIC130" s="7"/>
      <c r="IID130" s="7"/>
      <c r="IIE130" s="7"/>
      <c r="IIF130" s="7"/>
      <c r="IIG130" s="7"/>
      <c r="IIH130" s="7"/>
      <c r="III130" s="7"/>
      <c r="IIJ130" s="7"/>
      <c r="IIK130" s="7"/>
      <c r="IIL130" s="7"/>
      <c r="IIM130" s="7"/>
      <c r="IIN130" s="7"/>
      <c r="IIO130" s="7"/>
      <c r="IIP130" s="7"/>
      <c r="IIQ130" s="7"/>
      <c r="IIR130" s="7"/>
      <c r="IIS130" s="7"/>
      <c r="IIT130" s="7"/>
      <c r="IIU130" s="7"/>
      <c r="IIV130" s="7"/>
      <c r="IIW130" s="7"/>
      <c r="IIX130" s="7"/>
      <c r="IIY130" s="7"/>
      <c r="IIZ130" s="7"/>
      <c r="IJA130" s="7"/>
      <c r="IJB130" s="7"/>
      <c r="IJC130" s="7"/>
      <c r="IJD130" s="7"/>
      <c r="IJE130" s="7"/>
      <c r="IJF130" s="7"/>
      <c r="IJG130" s="7"/>
      <c r="IJH130" s="7"/>
      <c r="IJI130" s="7"/>
      <c r="IJJ130" s="7"/>
      <c r="IJK130" s="7"/>
      <c r="IJL130" s="7"/>
      <c r="IJM130" s="7"/>
      <c r="IJN130" s="7"/>
      <c r="IJO130" s="7"/>
      <c r="IJP130" s="7"/>
      <c r="IJQ130" s="7"/>
      <c r="IJR130" s="7"/>
      <c r="IJS130" s="7"/>
      <c r="IJT130" s="7"/>
      <c r="IJU130" s="7"/>
      <c r="IJV130" s="7"/>
      <c r="IJW130" s="7"/>
      <c r="IJX130" s="7"/>
      <c r="IJY130" s="7"/>
      <c r="IJZ130" s="7"/>
      <c r="IKA130" s="7"/>
      <c r="IKB130" s="7"/>
      <c r="IKC130" s="7"/>
      <c r="IKD130" s="7"/>
      <c r="IKE130" s="7"/>
      <c r="IKF130" s="7"/>
      <c r="IKG130" s="7"/>
      <c r="IKH130" s="7"/>
      <c r="IKI130" s="7"/>
      <c r="IKJ130" s="7"/>
      <c r="IKK130" s="7"/>
      <c r="IKL130" s="7"/>
      <c r="IKM130" s="7"/>
      <c r="IKN130" s="7"/>
      <c r="IKO130" s="7"/>
      <c r="IKP130" s="7"/>
      <c r="IKQ130" s="7"/>
      <c r="IKR130" s="7"/>
      <c r="IKS130" s="7"/>
      <c r="IKT130" s="7"/>
      <c r="IKU130" s="7"/>
      <c r="IKV130" s="7"/>
      <c r="IKW130" s="7"/>
      <c r="IKX130" s="7"/>
      <c r="IKY130" s="7"/>
      <c r="IKZ130" s="7"/>
      <c r="ILA130" s="7"/>
      <c r="ILB130" s="7"/>
      <c r="ILC130" s="7"/>
      <c r="ILD130" s="7"/>
      <c r="ILE130" s="7"/>
      <c r="ILF130" s="7"/>
      <c r="ILG130" s="7"/>
      <c r="ILH130" s="7"/>
      <c r="ILI130" s="7"/>
      <c r="ILJ130" s="7"/>
      <c r="ILK130" s="7"/>
      <c r="ILL130" s="7"/>
      <c r="ILM130" s="7"/>
      <c r="ILN130" s="7"/>
      <c r="ILO130" s="7"/>
      <c r="ILP130" s="7"/>
      <c r="ILQ130" s="7"/>
      <c r="ILR130" s="7"/>
      <c r="ILS130" s="7"/>
      <c r="ILT130" s="7"/>
      <c r="ILU130" s="7"/>
      <c r="ILV130" s="7"/>
      <c r="ILW130" s="7"/>
      <c r="ILX130" s="7"/>
      <c r="ILY130" s="7"/>
      <c r="ILZ130" s="7"/>
      <c r="IMA130" s="7"/>
      <c r="IMB130" s="7"/>
      <c r="IMC130" s="7"/>
      <c r="IMD130" s="7"/>
      <c r="IME130" s="7"/>
      <c r="IMF130" s="7"/>
      <c r="IMG130" s="7"/>
      <c r="IMH130" s="7"/>
      <c r="IMI130" s="7"/>
      <c r="IMJ130" s="7"/>
      <c r="IMK130" s="7"/>
      <c r="IML130" s="7"/>
      <c r="IMM130" s="7"/>
      <c r="IMN130" s="7"/>
      <c r="IMO130" s="7"/>
      <c r="IMP130" s="7"/>
      <c r="IMQ130" s="7"/>
      <c r="IMR130" s="7"/>
      <c r="IMS130" s="7"/>
      <c r="IMT130" s="7"/>
      <c r="IMU130" s="7"/>
      <c r="IMV130" s="7"/>
      <c r="IMW130" s="7"/>
      <c r="IMX130" s="7"/>
      <c r="IMY130" s="7"/>
      <c r="IMZ130" s="7"/>
      <c r="INA130" s="7"/>
      <c r="INB130" s="7"/>
      <c r="INC130" s="7"/>
      <c r="IND130" s="7"/>
      <c r="INE130" s="7"/>
      <c r="INF130" s="7"/>
      <c r="ING130" s="7"/>
      <c r="INH130" s="7"/>
      <c r="INI130" s="7"/>
      <c r="INJ130" s="7"/>
      <c r="INK130" s="7"/>
      <c r="INL130" s="7"/>
      <c r="INM130" s="7"/>
      <c r="INN130" s="7"/>
      <c r="INO130" s="7"/>
      <c r="INP130" s="7"/>
      <c r="INQ130" s="7"/>
      <c r="INR130" s="7"/>
      <c r="INS130" s="7"/>
      <c r="INT130" s="7"/>
      <c r="INU130" s="7"/>
      <c r="INV130" s="7"/>
      <c r="INW130" s="7"/>
      <c r="INX130" s="7"/>
      <c r="INY130" s="7"/>
      <c r="INZ130" s="7"/>
      <c r="IOA130" s="7"/>
      <c r="IOB130" s="7"/>
      <c r="IOC130" s="7"/>
      <c r="IOD130" s="7"/>
      <c r="IOE130" s="7"/>
      <c r="IOF130" s="7"/>
      <c r="IOG130" s="7"/>
      <c r="IOH130" s="7"/>
      <c r="IOI130" s="7"/>
      <c r="IOJ130" s="7"/>
      <c r="IOK130" s="7"/>
      <c r="IOL130" s="7"/>
      <c r="IOM130" s="7"/>
      <c r="ION130" s="7"/>
      <c r="IOO130" s="7"/>
      <c r="IOP130" s="7"/>
      <c r="IOQ130" s="7"/>
      <c r="IOR130" s="7"/>
      <c r="IOS130" s="7"/>
      <c r="IOT130" s="7"/>
      <c r="IOU130" s="7"/>
      <c r="IOV130" s="7"/>
      <c r="IOW130" s="7"/>
      <c r="IOX130" s="7"/>
      <c r="IOY130" s="7"/>
      <c r="IOZ130" s="7"/>
      <c r="IPA130" s="7"/>
      <c r="IPB130" s="7"/>
      <c r="IPC130" s="7"/>
      <c r="IPD130" s="7"/>
      <c r="IPE130" s="7"/>
      <c r="IPF130" s="7"/>
      <c r="IPG130" s="7"/>
      <c r="IPH130" s="7"/>
      <c r="IPI130" s="7"/>
      <c r="IPJ130" s="7"/>
      <c r="IPK130" s="7"/>
      <c r="IPL130" s="7"/>
      <c r="IPM130" s="7"/>
      <c r="IPN130" s="7"/>
      <c r="IPO130" s="7"/>
      <c r="IPP130" s="7"/>
      <c r="IPQ130" s="7"/>
      <c r="IPR130" s="7"/>
      <c r="IPS130" s="7"/>
      <c r="IPT130" s="7"/>
      <c r="IPU130" s="7"/>
      <c r="IPV130" s="7"/>
      <c r="IPW130" s="7"/>
      <c r="IPX130" s="7"/>
      <c r="IPY130" s="7"/>
      <c r="IPZ130" s="7"/>
      <c r="IQA130" s="7"/>
      <c r="IQB130" s="7"/>
      <c r="IQC130" s="7"/>
      <c r="IQD130" s="7"/>
      <c r="IQE130" s="7"/>
      <c r="IQF130" s="7"/>
      <c r="IQG130" s="7"/>
      <c r="IQH130" s="7"/>
      <c r="IQI130" s="7"/>
      <c r="IQJ130" s="7"/>
      <c r="IQK130" s="7"/>
      <c r="IQL130" s="7"/>
      <c r="IQM130" s="7"/>
      <c r="IQN130" s="7"/>
      <c r="IQO130" s="7"/>
      <c r="IQP130" s="7"/>
      <c r="IQQ130" s="7"/>
      <c r="IQR130" s="7"/>
      <c r="IQS130" s="7"/>
      <c r="IQT130" s="7"/>
      <c r="IQU130" s="7"/>
      <c r="IQV130" s="7"/>
      <c r="IQW130" s="7"/>
      <c r="IQX130" s="7"/>
      <c r="IQY130" s="7"/>
      <c r="IQZ130" s="7"/>
      <c r="IRA130" s="7"/>
      <c r="IRB130" s="7"/>
      <c r="IRC130" s="7"/>
      <c r="IRD130" s="7"/>
      <c r="IRE130" s="7"/>
      <c r="IRF130" s="7"/>
      <c r="IRG130" s="7"/>
      <c r="IRH130" s="7"/>
      <c r="IRI130" s="7"/>
      <c r="IRJ130" s="7"/>
      <c r="IRK130" s="7"/>
      <c r="IRL130" s="7"/>
      <c r="IRM130" s="7"/>
      <c r="IRN130" s="7"/>
      <c r="IRO130" s="7"/>
      <c r="IRP130" s="7"/>
      <c r="IRQ130" s="7"/>
      <c r="IRR130" s="7"/>
      <c r="IRS130" s="7"/>
      <c r="IRT130" s="7"/>
      <c r="IRU130" s="7"/>
      <c r="IRV130" s="7"/>
      <c r="IRW130" s="7"/>
      <c r="IRX130" s="7"/>
      <c r="IRY130" s="7"/>
      <c r="IRZ130" s="7"/>
      <c r="ISA130" s="7"/>
      <c r="ISB130" s="7"/>
      <c r="ISC130" s="7"/>
      <c r="ISD130" s="7"/>
      <c r="ISE130" s="7"/>
      <c r="ISF130" s="7"/>
      <c r="ISG130" s="7"/>
      <c r="ISH130" s="7"/>
      <c r="ISI130" s="7"/>
      <c r="ISJ130" s="7"/>
      <c r="ISK130" s="7"/>
      <c r="ISL130" s="7"/>
      <c r="ISM130" s="7"/>
      <c r="ISN130" s="7"/>
      <c r="ISO130" s="7"/>
      <c r="ISP130" s="7"/>
      <c r="ISQ130" s="7"/>
      <c r="ISR130" s="7"/>
      <c r="ISS130" s="7"/>
      <c r="IST130" s="7"/>
      <c r="ISU130" s="7"/>
      <c r="ISV130" s="7"/>
      <c r="ISW130" s="7"/>
      <c r="ISX130" s="7"/>
      <c r="ISY130" s="7"/>
      <c r="ISZ130" s="7"/>
      <c r="ITA130" s="7"/>
      <c r="ITB130" s="7"/>
      <c r="ITC130" s="7"/>
      <c r="ITD130" s="7"/>
      <c r="ITE130" s="7"/>
      <c r="ITF130" s="7"/>
      <c r="ITG130" s="7"/>
      <c r="ITH130" s="7"/>
      <c r="ITI130" s="7"/>
      <c r="ITJ130" s="7"/>
      <c r="ITK130" s="7"/>
      <c r="ITL130" s="7"/>
      <c r="ITM130" s="7"/>
      <c r="ITN130" s="7"/>
      <c r="ITO130" s="7"/>
      <c r="ITP130" s="7"/>
      <c r="ITQ130" s="7"/>
      <c r="ITR130" s="7"/>
      <c r="ITS130" s="7"/>
      <c r="ITT130" s="7"/>
      <c r="ITU130" s="7"/>
      <c r="ITV130" s="7"/>
      <c r="ITW130" s="7"/>
      <c r="ITX130" s="7"/>
      <c r="ITY130" s="7"/>
      <c r="ITZ130" s="7"/>
      <c r="IUA130" s="7"/>
      <c r="IUB130" s="7"/>
      <c r="IUC130" s="7"/>
      <c r="IUD130" s="7"/>
      <c r="IUE130" s="7"/>
      <c r="IUF130" s="7"/>
      <c r="IUG130" s="7"/>
      <c r="IUH130" s="7"/>
      <c r="IUI130" s="7"/>
      <c r="IUJ130" s="7"/>
      <c r="IUK130" s="7"/>
      <c r="IUL130" s="7"/>
      <c r="IUM130" s="7"/>
      <c r="IUN130" s="7"/>
      <c r="IUO130" s="7"/>
      <c r="IUP130" s="7"/>
      <c r="IUQ130" s="7"/>
      <c r="IUR130" s="7"/>
      <c r="IUS130" s="7"/>
      <c r="IUT130" s="7"/>
      <c r="IUU130" s="7"/>
      <c r="IUV130" s="7"/>
      <c r="IUW130" s="7"/>
      <c r="IUX130" s="7"/>
      <c r="IUY130" s="7"/>
      <c r="IUZ130" s="7"/>
      <c r="IVA130" s="7"/>
      <c r="IVB130" s="7"/>
      <c r="IVC130" s="7"/>
      <c r="IVD130" s="7"/>
      <c r="IVE130" s="7"/>
      <c r="IVF130" s="7"/>
      <c r="IVG130" s="7"/>
      <c r="IVH130" s="7"/>
      <c r="IVI130" s="7"/>
      <c r="IVJ130" s="7"/>
      <c r="IVK130" s="7"/>
      <c r="IVL130" s="7"/>
      <c r="IVM130" s="7"/>
      <c r="IVN130" s="7"/>
      <c r="IVO130" s="7"/>
      <c r="IVP130" s="7"/>
      <c r="IVQ130" s="7"/>
      <c r="IVR130" s="7"/>
      <c r="IVS130" s="7"/>
      <c r="IVT130" s="7"/>
      <c r="IVU130" s="7"/>
      <c r="IVV130" s="7"/>
      <c r="IVW130" s="7"/>
      <c r="IVX130" s="7"/>
      <c r="IVY130" s="7"/>
      <c r="IVZ130" s="7"/>
      <c r="IWA130" s="7"/>
      <c r="IWB130" s="7"/>
      <c r="IWC130" s="7"/>
      <c r="IWD130" s="7"/>
      <c r="IWE130" s="7"/>
      <c r="IWF130" s="7"/>
      <c r="IWG130" s="7"/>
      <c r="IWH130" s="7"/>
      <c r="IWI130" s="7"/>
      <c r="IWJ130" s="7"/>
      <c r="IWK130" s="7"/>
      <c r="IWL130" s="7"/>
      <c r="IWM130" s="7"/>
      <c r="IWN130" s="7"/>
      <c r="IWO130" s="7"/>
      <c r="IWP130" s="7"/>
      <c r="IWQ130" s="7"/>
      <c r="IWR130" s="7"/>
      <c r="IWS130" s="7"/>
      <c r="IWT130" s="7"/>
      <c r="IWU130" s="7"/>
      <c r="IWV130" s="7"/>
      <c r="IWW130" s="7"/>
      <c r="IWX130" s="7"/>
      <c r="IWY130" s="7"/>
      <c r="IWZ130" s="7"/>
      <c r="IXA130" s="7"/>
      <c r="IXB130" s="7"/>
      <c r="IXC130" s="7"/>
      <c r="IXD130" s="7"/>
      <c r="IXE130" s="7"/>
      <c r="IXF130" s="7"/>
      <c r="IXG130" s="7"/>
      <c r="IXH130" s="7"/>
      <c r="IXI130" s="7"/>
      <c r="IXJ130" s="7"/>
      <c r="IXK130" s="7"/>
      <c r="IXL130" s="7"/>
      <c r="IXM130" s="7"/>
      <c r="IXN130" s="7"/>
      <c r="IXO130" s="7"/>
      <c r="IXP130" s="7"/>
      <c r="IXQ130" s="7"/>
      <c r="IXR130" s="7"/>
      <c r="IXS130" s="7"/>
      <c r="IXT130" s="7"/>
      <c r="IXU130" s="7"/>
      <c r="IXV130" s="7"/>
      <c r="IXW130" s="7"/>
      <c r="IXX130" s="7"/>
      <c r="IXY130" s="7"/>
      <c r="IXZ130" s="7"/>
      <c r="IYA130" s="7"/>
      <c r="IYB130" s="7"/>
      <c r="IYC130" s="7"/>
      <c r="IYD130" s="7"/>
      <c r="IYE130" s="7"/>
      <c r="IYF130" s="7"/>
      <c r="IYG130" s="7"/>
      <c r="IYH130" s="7"/>
      <c r="IYI130" s="7"/>
      <c r="IYJ130" s="7"/>
      <c r="IYK130" s="7"/>
      <c r="IYL130" s="7"/>
      <c r="IYM130" s="7"/>
      <c r="IYN130" s="7"/>
      <c r="IYO130" s="7"/>
      <c r="IYP130" s="7"/>
      <c r="IYQ130" s="7"/>
      <c r="IYR130" s="7"/>
      <c r="IYS130" s="7"/>
      <c r="IYT130" s="7"/>
      <c r="IYU130" s="7"/>
      <c r="IYV130" s="7"/>
      <c r="IYW130" s="7"/>
      <c r="IYX130" s="7"/>
      <c r="IYY130" s="7"/>
      <c r="IYZ130" s="7"/>
      <c r="IZA130" s="7"/>
      <c r="IZB130" s="7"/>
      <c r="IZC130" s="7"/>
      <c r="IZD130" s="7"/>
      <c r="IZE130" s="7"/>
      <c r="IZF130" s="7"/>
      <c r="IZG130" s="7"/>
      <c r="IZH130" s="7"/>
      <c r="IZI130" s="7"/>
      <c r="IZJ130" s="7"/>
      <c r="IZK130" s="7"/>
      <c r="IZL130" s="7"/>
      <c r="IZM130" s="7"/>
      <c r="IZN130" s="7"/>
      <c r="IZO130" s="7"/>
      <c r="IZP130" s="7"/>
      <c r="IZQ130" s="7"/>
      <c r="IZR130" s="7"/>
      <c r="IZS130" s="7"/>
      <c r="IZT130" s="7"/>
      <c r="IZU130" s="7"/>
      <c r="IZV130" s="7"/>
      <c r="IZW130" s="7"/>
      <c r="IZX130" s="7"/>
      <c r="IZY130" s="7"/>
      <c r="IZZ130" s="7"/>
      <c r="JAA130" s="7"/>
      <c r="JAB130" s="7"/>
      <c r="JAC130" s="7"/>
      <c r="JAD130" s="7"/>
      <c r="JAE130" s="7"/>
      <c r="JAF130" s="7"/>
      <c r="JAG130" s="7"/>
      <c r="JAH130" s="7"/>
      <c r="JAI130" s="7"/>
      <c r="JAJ130" s="7"/>
      <c r="JAK130" s="7"/>
      <c r="JAL130" s="7"/>
      <c r="JAM130" s="7"/>
      <c r="JAN130" s="7"/>
      <c r="JAO130" s="7"/>
      <c r="JAP130" s="7"/>
      <c r="JAQ130" s="7"/>
      <c r="JAR130" s="7"/>
      <c r="JAS130" s="7"/>
      <c r="JAT130" s="7"/>
      <c r="JAU130" s="7"/>
      <c r="JAV130" s="7"/>
      <c r="JAW130" s="7"/>
      <c r="JAX130" s="7"/>
      <c r="JAY130" s="7"/>
      <c r="JAZ130" s="7"/>
      <c r="JBA130" s="7"/>
      <c r="JBB130" s="7"/>
      <c r="JBC130" s="7"/>
      <c r="JBD130" s="7"/>
      <c r="JBE130" s="7"/>
      <c r="JBF130" s="7"/>
      <c r="JBG130" s="7"/>
      <c r="JBH130" s="7"/>
      <c r="JBI130" s="7"/>
      <c r="JBJ130" s="7"/>
      <c r="JBK130" s="7"/>
      <c r="JBL130" s="7"/>
      <c r="JBM130" s="7"/>
      <c r="JBN130" s="7"/>
      <c r="JBO130" s="7"/>
      <c r="JBP130" s="7"/>
      <c r="JBQ130" s="7"/>
      <c r="JBR130" s="7"/>
      <c r="JBS130" s="7"/>
      <c r="JBT130" s="7"/>
      <c r="JBU130" s="7"/>
      <c r="JBV130" s="7"/>
      <c r="JBW130" s="7"/>
      <c r="JBX130" s="7"/>
      <c r="JBY130" s="7"/>
      <c r="JBZ130" s="7"/>
      <c r="JCA130" s="7"/>
      <c r="JCB130" s="7"/>
      <c r="JCC130" s="7"/>
      <c r="JCD130" s="7"/>
      <c r="JCE130" s="7"/>
      <c r="JCF130" s="7"/>
      <c r="JCG130" s="7"/>
      <c r="JCH130" s="7"/>
      <c r="JCI130" s="7"/>
      <c r="JCJ130" s="7"/>
      <c r="JCK130" s="7"/>
      <c r="JCL130" s="7"/>
      <c r="JCM130" s="7"/>
      <c r="JCN130" s="7"/>
      <c r="JCO130" s="7"/>
      <c r="JCP130" s="7"/>
      <c r="JCQ130" s="7"/>
      <c r="JCR130" s="7"/>
      <c r="JCS130" s="7"/>
      <c r="JCT130" s="7"/>
      <c r="JCU130" s="7"/>
      <c r="JCV130" s="7"/>
      <c r="JCW130" s="7"/>
      <c r="JCX130" s="7"/>
      <c r="JCY130" s="7"/>
      <c r="JCZ130" s="7"/>
      <c r="JDA130" s="7"/>
      <c r="JDB130" s="7"/>
      <c r="JDC130" s="7"/>
      <c r="JDD130" s="7"/>
      <c r="JDE130" s="7"/>
      <c r="JDF130" s="7"/>
      <c r="JDG130" s="7"/>
      <c r="JDH130" s="7"/>
      <c r="JDI130" s="7"/>
      <c r="JDJ130" s="7"/>
      <c r="JDK130" s="7"/>
      <c r="JDL130" s="7"/>
      <c r="JDM130" s="7"/>
      <c r="JDN130" s="7"/>
      <c r="JDO130" s="7"/>
      <c r="JDP130" s="7"/>
      <c r="JDQ130" s="7"/>
      <c r="JDR130" s="7"/>
      <c r="JDS130" s="7"/>
      <c r="JDT130" s="7"/>
      <c r="JDU130" s="7"/>
      <c r="JDV130" s="7"/>
      <c r="JDW130" s="7"/>
      <c r="JDX130" s="7"/>
      <c r="JDY130" s="7"/>
      <c r="JDZ130" s="7"/>
      <c r="JEA130" s="7"/>
      <c r="JEB130" s="7"/>
      <c r="JEC130" s="7"/>
      <c r="JED130" s="7"/>
      <c r="JEE130" s="7"/>
      <c r="JEF130" s="7"/>
      <c r="JEG130" s="7"/>
      <c r="JEH130" s="7"/>
      <c r="JEI130" s="7"/>
      <c r="JEJ130" s="7"/>
      <c r="JEK130" s="7"/>
      <c r="JEL130" s="7"/>
      <c r="JEM130" s="7"/>
      <c r="JEN130" s="7"/>
      <c r="JEO130" s="7"/>
      <c r="JEP130" s="7"/>
      <c r="JEQ130" s="7"/>
      <c r="JER130" s="7"/>
      <c r="JES130" s="7"/>
      <c r="JET130" s="7"/>
      <c r="JEU130" s="7"/>
      <c r="JEV130" s="7"/>
      <c r="JEW130" s="7"/>
      <c r="JEX130" s="7"/>
      <c r="JEY130" s="7"/>
      <c r="JEZ130" s="7"/>
      <c r="JFA130" s="7"/>
      <c r="JFB130" s="7"/>
      <c r="JFC130" s="7"/>
      <c r="JFD130" s="7"/>
      <c r="JFE130" s="7"/>
      <c r="JFF130" s="7"/>
      <c r="JFG130" s="7"/>
      <c r="JFH130" s="7"/>
      <c r="JFI130" s="7"/>
      <c r="JFJ130" s="7"/>
      <c r="JFK130" s="7"/>
      <c r="JFL130" s="7"/>
      <c r="JFM130" s="7"/>
      <c r="JFN130" s="7"/>
      <c r="JFO130" s="7"/>
      <c r="JFP130" s="7"/>
      <c r="JFQ130" s="7"/>
      <c r="JFR130" s="7"/>
      <c r="JFS130" s="7"/>
      <c r="JFT130" s="7"/>
      <c r="JFU130" s="7"/>
      <c r="JFV130" s="7"/>
      <c r="JFW130" s="7"/>
      <c r="JFX130" s="7"/>
      <c r="JFY130" s="7"/>
      <c r="JFZ130" s="7"/>
      <c r="JGA130" s="7"/>
      <c r="JGB130" s="7"/>
      <c r="JGC130" s="7"/>
      <c r="JGD130" s="7"/>
      <c r="JGE130" s="7"/>
      <c r="JGF130" s="7"/>
      <c r="JGG130" s="7"/>
      <c r="JGH130" s="7"/>
      <c r="JGI130" s="7"/>
      <c r="JGJ130" s="7"/>
      <c r="JGK130" s="7"/>
      <c r="JGL130" s="7"/>
      <c r="JGM130" s="7"/>
      <c r="JGN130" s="7"/>
      <c r="JGO130" s="7"/>
      <c r="JGP130" s="7"/>
      <c r="JGQ130" s="7"/>
      <c r="JGR130" s="7"/>
      <c r="JGS130" s="7"/>
      <c r="JGT130" s="7"/>
      <c r="JGU130" s="7"/>
      <c r="JGV130" s="7"/>
      <c r="JGW130" s="7"/>
      <c r="JGX130" s="7"/>
      <c r="JGY130" s="7"/>
      <c r="JGZ130" s="7"/>
      <c r="JHA130" s="7"/>
      <c r="JHB130" s="7"/>
      <c r="JHC130" s="7"/>
      <c r="JHD130" s="7"/>
      <c r="JHE130" s="7"/>
      <c r="JHF130" s="7"/>
      <c r="JHG130" s="7"/>
      <c r="JHH130" s="7"/>
      <c r="JHI130" s="7"/>
      <c r="JHJ130" s="7"/>
      <c r="JHK130" s="7"/>
      <c r="JHL130" s="7"/>
      <c r="JHM130" s="7"/>
      <c r="JHN130" s="7"/>
      <c r="JHO130" s="7"/>
      <c r="JHP130" s="7"/>
      <c r="JHQ130" s="7"/>
      <c r="JHR130" s="7"/>
      <c r="JHS130" s="7"/>
      <c r="JHT130" s="7"/>
      <c r="JHU130" s="7"/>
      <c r="JHV130" s="7"/>
      <c r="JHW130" s="7"/>
      <c r="JHX130" s="7"/>
      <c r="JHY130" s="7"/>
      <c r="JHZ130" s="7"/>
      <c r="JIA130" s="7"/>
      <c r="JIB130" s="7"/>
      <c r="JIC130" s="7"/>
      <c r="JID130" s="7"/>
      <c r="JIE130" s="7"/>
      <c r="JIF130" s="7"/>
      <c r="JIG130" s="7"/>
      <c r="JIH130" s="7"/>
      <c r="JII130" s="7"/>
      <c r="JIJ130" s="7"/>
      <c r="JIK130" s="7"/>
      <c r="JIL130" s="7"/>
      <c r="JIM130" s="7"/>
      <c r="JIN130" s="7"/>
      <c r="JIO130" s="7"/>
      <c r="JIP130" s="7"/>
      <c r="JIQ130" s="7"/>
      <c r="JIR130" s="7"/>
      <c r="JIS130" s="7"/>
      <c r="JIT130" s="7"/>
      <c r="JIU130" s="7"/>
      <c r="JIV130" s="7"/>
      <c r="JIW130" s="7"/>
      <c r="JIX130" s="7"/>
      <c r="JIY130" s="7"/>
      <c r="JIZ130" s="7"/>
      <c r="JJA130" s="7"/>
      <c r="JJB130" s="7"/>
      <c r="JJC130" s="7"/>
      <c r="JJD130" s="7"/>
      <c r="JJE130" s="7"/>
      <c r="JJF130" s="7"/>
      <c r="JJG130" s="7"/>
      <c r="JJH130" s="7"/>
      <c r="JJI130" s="7"/>
      <c r="JJJ130" s="7"/>
      <c r="JJK130" s="7"/>
      <c r="JJL130" s="7"/>
      <c r="JJM130" s="7"/>
      <c r="JJN130" s="7"/>
      <c r="JJO130" s="7"/>
      <c r="JJP130" s="7"/>
      <c r="JJQ130" s="7"/>
      <c r="JJR130" s="7"/>
      <c r="JJS130" s="7"/>
      <c r="JJT130" s="7"/>
      <c r="JJU130" s="7"/>
      <c r="JJV130" s="7"/>
      <c r="JJW130" s="7"/>
      <c r="JJX130" s="7"/>
      <c r="JJY130" s="7"/>
      <c r="JJZ130" s="7"/>
      <c r="JKA130" s="7"/>
      <c r="JKB130" s="7"/>
      <c r="JKC130" s="7"/>
      <c r="JKD130" s="7"/>
      <c r="JKE130" s="7"/>
      <c r="JKF130" s="7"/>
      <c r="JKG130" s="7"/>
      <c r="JKH130" s="7"/>
      <c r="JKI130" s="7"/>
      <c r="JKJ130" s="7"/>
      <c r="JKK130" s="7"/>
      <c r="JKL130" s="7"/>
      <c r="JKM130" s="7"/>
      <c r="JKN130" s="7"/>
      <c r="JKO130" s="7"/>
      <c r="JKP130" s="7"/>
      <c r="JKQ130" s="7"/>
      <c r="JKR130" s="7"/>
      <c r="JKS130" s="7"/>
      <c r="JKT130" s="7"/>
      <c r="JKU130" s="7"/>
      <c r="JKV130" s="7"/>
      <c r="JKW130" s="7"/>
      <c r="JKX130" s="7"/>
      <c r="JKY130" s="7"/>
      <c r="JKZ130" s="7"/>
      <c r="JLA130" s="7"/>
      <c r="JLB130" s="7"/>
      <c r="JLC130" s="7"/>
      <c r="JLD130" s="7"/>
      <c r="JLE130" s="7"/>
      <c r="JLF130" s="7"/>
      <c r="JLG130" s="7"/>
      <c r="JLH130" s="7"/>
      <c r="JLI130" s="7"/>
      <c r="JLJ130" s="7"/>
      <c r="JLK130" s="7"/>
      <c r="JLL130" s="7"/>
      <c r="JLM130" s="7"/>
      <c r="JLN130" s="7"/>
      <c r="JLO130" s="7"/>
      <c r="JLP130" s="7"/>
      <c r="JLQ130" s="7"/>
      <c r="JLR130" s="7"/>
      <c r="JLS130" s="7"/>
      <c r="JLT130" s="7"/>
      <c r="JLU130" s="7"/>
      <c r="JLV130" s="7"/>
      <c r="JLW130" s="7"/>
      <c r="JLX130" s="7"/>
      <c r="JLY130" s="7"/>
      <c r="JLZ130" s="7"/>
      <c r="JMA130" s="7"/>
      <c r="JMB130" s="7"/>
      <c r="JMC130" s="7"/>
      <c r="JMD130" s="7"/>
      <c r="JME130" s="7"/>
      <c r="JMF130" s="7"/>
      <c r="JMG130" s="7"/>
      <c r="JMH130" s="7"/>
      <c r="JMI130" s="7"/>
      <c r="JMJ130" s="7"/>
      <c r="JMK130" s="7"/>
      <c r="JML130" s="7"/>
      <c r="JMM130" s="7"/>
      <c r="JMN130" s="7"/>
      <c r="JMO130" s="7"/>
      <c r="JMP130" s="7"/>
      <c r="JMQ130" s="7"/>
      <c r="JMR130" s="7"/>
      <c r="JMS130" s="7"/>
      <c r="JMT130" s="7"/>
      <c r="JMU130" s="7"/>
      <c r="JMV130" s="7"/>
      <c r="JMW130" s="7"/>
      <c r="JMX130" s="7"/>
      <c r="JMY130" s="7"/>
      <c r="JMZ130" s="7"/>
      <c r="JNA130" s="7"/>
      <c r="JNB130" s="7"/>
      <c r="JNC130" s="7"/>
      <c r="JND130" s="7"/>
      <c r="JNE130" s="7"/>
      <c r="JNF130" s="7"/>
      <c r="JNG130" s="7"/>
      <c r="JNH130" s="7"/>
      <c r="JNI130" s="7"/>
      <c r="JNJ130" s="7"/>
      <c r="JNK130" s="7"/>
      <c r="JNL130" s="7"/>
      <c r="JNM130" s="7"/>
      <c r="JNN130" s="7"/>
      <c r="JNO130" s="7"/>
      <c r="JNP130" s="7"/>
      <c r="JNQ130" s="7"/>
      <c r="JNR130" s="7"/>
      <c r="JNS130" s="7"/>
      <c r="JNT130" s="7"/>
      <c r="JNU130" s="7"/>
      <c r="JNV130" s="7"/>
      <c r="JNW130" s="7"/>
      <c r="JNX130" s="7"/>
      <c r="JNY130" s="7"/>
      <c r="JNZ130" s="7"/>
      <c r="JOA130" s="7"/>
      <c r="JOB130" s="7"/>
      <c r="JOC130" s="7"/>
      <c r="JOD130" s="7"/>
      <c r="JOE130" s="7"/>
      <c r="JOF130" s="7"/>
      <c r="JOG130" s="7"/>
      <c r="JOH130" s="7"/>
      <c r="JOI130" s="7"/>
      <c r="JOJ130" s="7"/>
      <c r="JOK130" s="7"/>
      <c r="JOL130" s="7"/>
      <c r="JOM130" s="7"/>
      <c r="JON130" s="7"/>
      <c r="JOO130" s="7"/>
      <c r="JOP130" s="7"/>
      <c r="JOQ130" s="7"/>
      <c r="JOR130" s="7"/>
      <c r="JOS130" s="7"/>
      <c r="JOT130" s="7"/>
      <c r="JOU130" s="7"/>
      <c r="JOV130" s="7"/>
      <c r="JOW130" s="7"/>
      <c r="JOX130" s="7"/>
      <c r="JOY130" s="7"/>
      <c r="JOZ130" s="7"/>
      <c r="JPA130" s="7"/>
      <c r="JPB130" s="7"/>
      <c r="JPC130" s="7"/>
      <c r="JPD130" s="7"/>
      <c r="JPE130" s="7"/>
      <c r="JPF130" s="7"/>
      <c r="JPG130" s="7"/>
      <c r="JPH130" s="7"/>
      <c r="JPI130" s="7"/>
      <c r="JPJ130" s="7"/>
      <c r="JPK130" s="7"/>
      <c r="JPL130" s="7"/>
      <c r="JPM130" s="7"/>
      <c r="JPN130" s="7"/>
      <c r="JPO130" s="7"/>
      <c r="JPP130" s="7"/>
      <c r="JPQ130" s="7"/>
      <c r="JPR130" s="7"/>
      <c r="JPS130" s="7"/>
      <c r="JPT130" s="7"/>
      <c r="JPU130" s="7"/>
      <c r="JPV130" s="7"/>
      <c r="JPW130" s="7"/>
      <c r="JPX130" s="7"/>
      <c r="JPY130" s="7"/>
      <c r="JPZ130" s="7"/>
      <c r="JQA130" s="7"/>
      <c r="JQB130" s="7"/>
      <c r="JQC130" s="7"/>
      <c r="JQD130" s="7"/>
      <c r="JQE130" s="7"/>
      <c r="JQF130" s="7"/>
      <c r="JQG130" s="7"/>
      <c r="JQH130" s="7"/>
      <c r="JQI130" s="7"/>
      <c r="JQJ130" s="7"/>
      <c r="JQK130" s="7"/>
      <c r="JQL130" s="7"/>
      <c r="JQM130" s="7"/>
      <c r="JQN130" s="7"/>
      <c r="JQO130" s="7"/>
      <c r="JQP130" s="7"/>
      <c r="JQQ130" s="7"/>
      <c r="JQR130" s="7"/>
      <c r="JQS130" s="7"/>
      <c r="JQT130" s="7"/>
      <c r="JQU130" s="7"/>
      <c r="JQV130" s="7"/>
      <c r="JQW130" s="7"/>
      <c r="JQX130" s="7"/>
      <c r="JQY130" s="7"/>
      <c r="JQZ130" s="7"/>
      <c r="JRA130" s="7"/>
      <c r="JRB130" s="7"/>
      <c r="JRC130" s="7"/>
      <c r="JRD130" s="7"/>
      <c r="JRE130" s="7"/>
      <c r="JRF130" s="7"/>
      <c r="JRG130" s="7"/>
      <c r="JRH130" s="7"/>
      <c r="JRI130" s="7"/>
      <c r="JRJ130" s="7"/>
      <c r="JRK130" s="7"/>
      <c r="JRL130" s="7"/>
      <c r="JRM130" s="7"/>
      <c r="JRN130" s="7"/>
      <c r="JRO130" s="7"/>
      <c r="JRP130" s="7"/>
      <c r="JRQ130" s="7"/>
      <c r="JRR130" s="7"/>
      <c r="JRS130" s="7"/>
      <c r="JRT130" s="7"/>
      <c r="JRU130" s="7"/>
      <c r="JRV130" s="7"/>
      <c r="JRW130" s="7"/>
      <c r="JRX130" s="7"/>
      <c r="JRY130" s="7"/>
      <c r="JRZ130" s="7"/>
      <c r="JSA130" s="7"/>
      <c r="JSB130" s="7"/>
      <c r="JSC130" s="7"/>
      <c r="JSD130" s="7"/>
      <c r="JSE130" s="7"/>
      <c r="JSF130" s="7"/>
      <c r="JSG130" s="7"/>
      <c r="JSH130" s="7"/>
      <c r="JSI130" s="7"/>
      <c r="JSJ130" s="7"/>
      <c r="JSK130" s="7"/>
      <c r="JSL130" s="7"/>
      <c r="JSM130" s="7"/>
      <c r="JSN130" s="7"/>
      <c r="JSO130" s="7"/>
      <c r="JSP130" s="7"/>
      <c r="JSQ130" s="7"/>
      <c r="JSR130" s="7"/>
      <c r="JSS130" s="7"/>
      <c r="JST130" s="7"/>
      <c r="JSU130" s="7"/>
      <c r="JSV130" s="7"/>
      <c r="JSW130" s="7"/>
      <c r="JSX130" s="7"/>
      <c r="JSY130" s="7"/>
      <c r="JSZ130" s="7"/>
      <c r="JTA130" s="7"/>
      <c r="JTB130" s="7"/>
      <c r="JTC130" s="7"/>
      <c r="JTD130" s="7"/>
      <c r="JTE130" s="7"/>
      <c r="JTF130" s="7"/>
      <c r="JTG130" s="7"/>
      <c r="JTH130" s="7"/>
      <c r="JTI130" s="7"/>
      <c r="JTJ130" s="7"/>
      <c r="JTK130" s="7"/>
      <c r="JTL130" s="7"/>
      <c r="JTM130" s="7"/>
      <c r="JTN130" s="7"/>
      <c r="JTO130" s="7"/>
      <c r="JTP130" s="7"/>
      <c r="JTQ130" s="7"/>
      <c r="JTR130" s="7"/>
      <c r="JTS130" s="7"/>
      <c r="JTT130" s="7"/>
      <c r="JTU130" s="7"/>
      <c r="JTV130" s="7"/>
      <c r="JTW130" s="7"/>
      <c r="JTX130" s="7"/>
      <c r="JTY130" s="7"/>
      <c r="JTZ130" s="7"/>
      <c r="JUA130" s="7"/>
      <c r="JUB130" s="7"/>
      <c r="JUC130" s="7"/>
      <c r="JUD130" s="7"/>
      <c r="JUE130" s="7"/>
      <c r="JUF130" s="7"/>
      <c r="JUG130" s="7"/>
      <c r="JUH130" s="7"/>
      <c r="JUI130" s="7"/>
      <c r="JUJ130" s="7"/>
      <c r="JUK130" s="7"/>
      <c r="JUL130" s="7"/>
      <c r="JUM130" s="7"/>
      <c r="JUN130" s="7"/>
      <c r="JUO130" s="7"/>
      <c r="JUP130" s="7"/>
      <c r="JUQ130" s="7"/>
      <c r="JUR130" s="7"/>
      <c r="JUS130" s="7"/>
      <c r="JUT130" s="7"/>
      <c r="JUU130" s="7"/>
      <c r="JUV130" s="7"/>
      <c r="JUW130" s="7"/>
      <c r="JUX130" s="7"/>
      <c r="JUY130" s="7"/>
      <c r="JUZ130" s="7"/>
      <c r="JVA130" s="7"/>
      <c r="JVB130" s="7"/>
      <c r="JVC130" s="7"/>
      <c r="JVD130" s="7"/>
      <c r="JVE130" s="7"/>
      <c r="JVF130" s="7"/>
      <c r="JVG130" s="7"/>
      <c r="JVH130" s="7"/>
      <c r="JVI130" s="7"/>
      <c r="JVJ130" s="7"/>
      <c r="JVK130" s="7"/>
      <c r="JVL130" s="7"/>
      <c r="JVM130" s="7"/>
      <c r="JVN130" s="7"/>
      <c r="JVO130" s="7"/>
      <c r="JVP130" s="7"/>
      <c r="JVQ130" s="7"/>
      <c r="JVR130" s="7"/>
      <c r="JVS130" s="7"/>
      <c r="JVT130" s="7"/>
      <c r="JVU130" s="7"/>
      <c r="JVV130" s="7"/>
      <c r="JVW130" s="7"/>
      <c r="JVX130" s="7"/>
      <c r="JVY130" s="7"/>
      <c r="JVZ130" s="7"/>
      <c r="JWA130" s="7"/>
      <c r="JWB130" s="7"/>
      <c r="JWC130" s="7"/>
      <c r="JWD130" s="7"/>
      <c r="JWE130" s="7"/>
      <c r="JWF130" s="7"/>
      <c r="JWG130" s="7"/>
      <c r="JWH130" s="7"/>
      <c r="JWI130" s="7"/>
      <c r="JWJ130" s="7"/>
      <c r="JWK130" s="7"/>
      <c r="JWL130" s="7"/>
      <c r="JWM130" s="7"/>
      <c r="JWN130" s="7"/>
      <c r="JWO130" s="7"/>
      <c r="JWP130" s="7"/>
      <c r="JWQ130" s="7"/>
      <c r="JWR130" s="7"/>
      <c r="JWS130" s="7"/>
      <c r="JWT130" s="7"/>
      <c r="JWU130" s="7"/>
      <c r="JWV130" s="7"/>
      <c r="JWW130" s="7"/>
      <c r="JWX130" s="7"/>
      <c r="JWY130" s="7"/>
      <c r="JWZ130" s="7"/>
      <c r="JXA130" s="7"/>
      <c r="JXB130" s="7"/>
      <c r="JXC130" s="7"/>
      <c r="JXD130" s="7"/>
      <c r="JXE130" s="7"/>
      <c r="JXF130" s="7"/>
      <c r="JXG130" s="7"/>
      <c r="JXH130" s="7"/>
      <c r="JXI130" s="7"/>
      <c r="JXJ130" s="7"/>
      <c r="JXK130" s="7"/>
      <c r="JXL130" s="7"/>
      <c r="JXM130" s="7"/>
      <c r="JXN130" s="7"/>
      <c r="JXO130" s="7"/>
      <c r="JXP130" s="7"/>
      <c r="JXQ130" s="7"/>
      <c r="JXR130" s="7"/>
      <c r="JXS130" s="7"/>
      <c r="JXT130" s="7"/>
      <c r="JXU130" s="7"/>
      <c r="JXV130" s="7"/>
      <c r="JXW130" s="7"/>
      <c r="JXX130" s="7"/>
      <c r="JXY130" s="7"/>
      <c r="JXZ130" s="7"/>
      <c r="JYA130" s="7"/>
      <c r="JYB130" s="7"/>
      <c r="JYC130" s="7"/>
      <c r="JYD130" s="7"/>
      <c r="JYE130" s="7"/>
      <c r="JYF130" s="7"/>
      <c r="JYG130" s="7"/>
      <c r="JYH130" s="7"/>
      <c r="JYI130" s="7"/>
      <c r="JYJ130" s="7"/>
      <c r="JYK130" s="7"/>
      <c r="JYL130" s="7"/>
      <c r="JYM130" s="7"/>
      <c r="JYN130" s="7"/>
      <c r="JYO130" s="7"/>
      <c r="JYP130" s="7"/>
      <c r="JYQ130" s="7"/>
      <c r="JYR130" s="7"/>
      <c r="JYS130" s="7"/>
      <c r="JYT130" s="7"/>
      <c r="JYU130" s="7"/>
      <c r="JYV130" s="7"/>
      <c r="JYW130" s="7"/>
      <c r="JYX130" s="7"/>
      <c r="JYY130" s="7"/>
      <c r="JYZ130" s="7"/>
      <c r="JZA130" s="7"/>
      <c r="JZB130" s="7"/>
      <c r="JZC130" s="7"/>
      <c r="JZD130" s="7"/>
      <c r="JZE130" s="7"/>
      <c r="JZF130" s="7"/>
      <c r="JZG130" s="7"/>
      <c r="JZH130" s="7"/>
      <c r="JZI130" s="7"/>
      <c r="JZJ130" s="7"/>
      <c r="JZK130" s="7"/>
      <c r="JZL130" s="7"/>
      <c r="JZM130" s="7"/>
      <c r="JZN130" s="7"/>
      <c r="JZO130" s="7"/>
      <c r="JZP130" s="7"/>
      <c r="JZQ130" s="7"/>
      <c r="JZR130" s="7"/>
      <c r="JZS130" s="7"/>
      <c r="JZT130" s="7"/>
      <c r="JZU130" s="7"/>
      <c r="JZV130" s="7"/>
      <c r="JZW130" s="7"/>
      <c r="JZX130" s="7"/>
      <c r="JZY130" s="7"/>
      <c r="JZZ130" s="7"/>
      <c r="KAA130" s="7"/>
      <c r="KAB130" s="7"/>
      <c r="KAC130" s="7"/>
      <c r="KAD130" s="7"/>
      <c r="KAE130" s="7"/>
      <c r="KAF130" s="7"/>
      <c r="KAG130" s="7"/>
      <c r="KAH130" s="7"/>
      <c r="KAI130" s="7"/>
      <c r="KAJ130" s="7"/>
      <c r="KAK130" s="7"/>
      <c r="KAL130" s="7"/>
      <c r="KAM130" s="7"/>
      <c r="KAN130" s="7"/>
      <c r="KAO130" s="7"/>
      <c r="KAP130" s="7"/>
      <c r="KAQ130" s="7"/>
      <c r="KAR130" s="7"/>
      <c r="KAS130" s="7"/>
      <c r="KAT130" s="7"/>
      <c r="KAU130" s="7"/>
      <c r="KAV130" s="7"/>
      <c r="KAW130" s="7"/>
      <c r="KAX130" s="7"/>
      <c r="KAY130" s="7"/>
      <c r="KAZ130" s="7"/>
      <c r="KBA130" s="7"/>
      <c r="KBB130" s="7"/>
      <c r="KBC130" s="7"/>
      <c r="KBD130" s="7"/>
      <c r="KBE130" s="7"/>
      <c r="KBF130" s="7"/>
      <c r="KBG130" s="7"/>
      <c r="KBH130" s="7"/>
      <c r="KBI130" s="7"/>
      <c r="KBJ130" s="7"/>
      <c r="KBK130" s="7"/>
      <c r="KBL130" s="7"/>
      <c r="KBM130" s="7"/>
      <c r="KBN130" s="7"/>
      <c r="KBO130" s="7"/>
      <c r="KBP130" s="7"/>
      <c r="KBQ130" s="7"/>
      <c r="KBR130" s="7"/>
      <c r="KBS130" s="7"/>
      <c r="KBT130" s="7"/>
      <c r="KBU130" s="7"/>
      <c r="KBV130" s="7"/>
      <c r="KBW130" s="7"/>
      <c r="KBX130" s="7"/>
      <c r="KBY130" s="7"/>
      <c r="KBZ130" s="7"/>
      <c r="KCA130" s="7"/>
      <c r="KCB130" s="7"/>
      <c r="KCC130" s="7"/>
      <c r="KCD130" s="7"/>
      <c r="KCE130" s="7"/>
      <c r="KCF130" s="7"/>
      <c r="KCG130" s="7"/>
      <c r="KCH130" s="7"/>
      <c r="KCI130" s="7"/>
      <c r="KCJ130" s="7"/>
      <c r="KCK130" s="7"/>
      <c r="KCL130" s="7"/>
      <c r="KCM130" s="7"/>
      <c r="KCN130" s="7"/>
      <c r="KCO130" s="7"/>
      <c r="KCP130" s="7"/>
      <c r="KCQ130" s="7"/>
      <c r="KCR130" s="7"/>
      <c r="KCS130" s="7"/>
      <c r="KCT130" s="7"/>
      <c r="KCU130" s="7"/>
      <c r="KCV130" s="7"/>
      <c r="KCW130" s="7"/>
      <c r="KCX130" s="7"/>
      <c r="KCY130" s="7"/>
      <c r="KCZ130" s="7"/>
      <c r="KDA130" s="7"/>
      <c r="KDB130" s="7"/>
      <c r="KDC130" s="7"/>
      <c r="KDD130" s="7"/>
      <c r="KDE130" s="7"/>
      <c r="KDF130" s="7"/>
      <c r="KDG130" s="7"/>
      <c r="KDH130" s="7"/>
      <c r="KDI130" s="7"/>
      <c r="KDJ130" s="7"/>
      <c r="KDK130" s="7"/>
      <c r="KDL130" s="7"/>
      <c r="KDM130" s="7"/>
      <c r="KDN130" s="7"/>
      <c r="KDO130" s="7"/>
      <c r="KDP130" s="7"/>
      <c r="KDQ130" s="7"/>
      <c r="KDR130" s="7"/>
      <c r="KDS130" s="7"/>
      <c r="KDT130" s="7"/>
      <c r="KDU130" s="7"/>
      <c r="KDV130" s="7"/>
      <c r="KDW130" s="7"/>
      <c r="KDX130" s="7"/>
      <c r="KDY130" s="7"/>
      <c r="KDZ130" s="7"/>
      <c r="KEA130" s="7"/>
      <c r="KEB130" s="7"/>
      <c r="KEC130" s="7"/>
      <c r="KED130" s="7"/>
      <c r="KEE130" s="7"/>
      <c r="KEF130" s="7"/>
      <c r="KEG130" s="7"/>
      <c r="KEH130" s="7"/>
      <c r="KEI130" s="7"/>
      <c r="KEJ130" s="7"/>
      <c r="KEK130" s="7"/>
      <c r="KEL130" s="7"/>
      <c r="KEM130" s="7"/>
      <c r="KEN130" s="7"/>
      <c r="KEO130" s="7"/>
      <c r="KEP130" s="7"/>
      <c r="KEQ130" s="7"/>
      <c r="KER130" s="7"/>
      <c r="KES130" s="7"/>
      <c r="KET130" s="7"/>
      <c r="KEU130" s="7"/>
      <c r="KEV130" s="7"/>
      <c r="KEW130" s="7"/>
      <c r="KEX130" s="7"/>
      <c r="KEY130" s="7"/>
      <c r="KEZ130" s="7"/>
      <c r="KFA130" s="7"/>
      <c r="KFB130" s="7"/>
      <c r="KFC130" s="7"/>
      <c r="KFD130" s="7"/>
      <c r="KFE130" s="7"/>
      <c r="KFF130" s="7"/>
      <c r="KFG130" s="7"/>
      <c r="KFH130" s="7"/>
      <c r="KFI130" s="7"/>
      <c r="KFJ130" s="7"/>
      <c r="KFK130" s="7"/>
      <c r="KFL130" s="7"/>
      <c r="KFM130" s="7"/>
      <c r="KFN130" s="7"/>
      <c r="KFO130" s="7"/>
      <c r="KFP130" s="7"/>
      <c r="KFQ130" s="7"/>
      <c r="KFR130" s="7"/>
      <c r="KFS130" s="7"/>
      <c r="KFT130" s="7"/>
      <c r="KFU130" s="7"/>
      <c r="KFV130" s="7"/>
      <c r="KFW130" s="7"/>
      <c r="KFX130" s="7"/>
      <c r="KFY130" s="7"/>
      <c r="KFZ130" s="7"/>
      <c r="KGA130" s="7"/>
      <c r="KGB130" s="7"/>
      <c r="KGC130" s="7"/>
      <c r="KGD130" s="7"/>
      <c r="KGE130" s="7"/>
      <c r="KGF130" s="7"/>
      <c r="KGG130" s="7"/>
      <c r="KGH130" s="7"/>
      <c r="KGI130" s="7"/>
      <c r="KGJ130" s="7"/>
      <c r="KGK130" s="7"/>
      <c r="KGL130" s="7"/>
      <c r="KGM130" s="7"/>
      <c r="KGN130" s="7"/>
      <c r="KGO130" s="7"/>
      <c r="KGP130" s="7"/>
      <c r="KGQ130" s="7"/>
      <c r="KGR130" s="7"/>
      <c r="KGS130" s="7"/>
      <c r="KGT130" s="7"/>
      <c r="KGU130" s="7"/>
      <c r="KGV130" s="7"/>
      <c r="KGW130" s="7"/>
      <c r="KGX130" s="7"/>
      <c r="KGY130" s="7"/>
      <c r="KGZ130" s="7"/>
      <c r="KHA130" s="7"/>
      <c r="KHB130" s="7"/>
      <c r="KHC130" s="7"/>
      <c r="KHD130" s="7"/>
      <c r="KHE130" s="7"/>
      <c r="KHF130" s="7"/>
      <c r="KHG130" s="7"/>
      <c r="KHH130" s="7"/>
      <c r="KHI130" s="7"/>
      <c r="KHJ130" s="7"/>
      <c r="KHK130" s="7"/>
      <c r="KHL130" s="7"/>
      <c r="KHM130" s="7"/>
      <c r="KHN130" s="7"/>
      <c r="KHO130" s="7"/>
      <c r="KHP130" s="7"/>
      <c r="KHQ130" s="7"/>
      <c r="KHR130" s="7"/>
      <c r="KHS130" s="7"/>
      <c r="KHT130" s="7"/>
      <c r="KHU130" s="7"/>
      <c r="KHV130" s="7"/>
      <c r="KHW130" s="7"/>
      <c r="KHX130" s="7"/>
      <c r="KHY130" s="7"/>
      <c r="KHZ130" s="7"/>
      <c r="KIA130" s="7"/>
      <c r="KIB130" s="7"/>
      <c r="KIC130" s="7"/>
      <c r="KID130" s="7"/>
      <c r="KIE130" s="7"/>
      <c r="KIF130" s="7"/>
      <c r="KIG130" s="7"/>
      <c r="KIH130" s="7"/>
      <c r="KII130" s="7"/>
      <c r="KIJ130" s="7"/>
      <c r="KIK130" s="7"/>
      <c r="KIL130" s="7"/>
      <c r="KIM130" s="7"/>
      <c r="KIN130" s="7"/>
      <c r="KIO130" s="7"/>
      <c r="KIP130" s="7"/>
      <c r="KIQ130" s="7"/>
      <c r="KIR130" s="7"/>
      <c r="KIS130" s="7"/>
      <c r="KIT130" s="7"/>
      <c r="KIU130" s="7"/>
      <c r="KIV130" s="7"/>
      <c r="KIW130" s="7"/>
      <c r="KIX130" s="7"/>
      <c r="KIY130" s="7"/>
      <c r="KIZ130" s="7"/>
      <c r="KJA130" s="7"/>
      <c r="KJB130" s="7"/>
      <c r="KJC130" s="7"/>
      <c r="KJD130" s="7"/>
      <c r="KJE130" s="7"/>
      <c r="KJF130" s="7"/>
      <c r="KJG130" s="7"/>
      <c r="KJH130" s="7"/>
      <c r="KJI130" s="7"/>
      <c r="KJJ130" s="7"/>
      <c r="KJK130" s="7"/>
      <c r="KJL130" s="7"/>
      <c r="KJM130" s="7"/>
      <c r="KJN130" s="7"/>
      <c r="KJO130" s="7"/>
      <c r="KJP130" s="7"/>
      <c r="KJQ130" s="7"/>
      <c r="KJR130" s="7"/>
      <c r="KJS130" s="7"/>
      <c r="KJT130" s="7"/>
      <c r="KJU130" s="7"/>
      <c r="KJV130" s="7"/>
      <c r="KJW130" s="7"/>
      <c r="KJX130" s="7"/>
      <c r="KJY130" s="7"/>
      <c r="KJZ130" s="7"/>
      <c r="KKA130" s="7"/>
      <c r="KKB130" s="7"/>
      <c r="KKC130" s="7"/>
      <c r="KKD130" s="7"/>
      <c r="KKE130" s="7"/>
      <c r="KKF130" s="7"/>
      <c r="KKG130" s="7"/>
      <c r="KKH130" s="7"/>
      <c r="KKI130" s="7"/>
      <c r="KKJ130" s="7"/>
      <c r="KKK130" s="7"/>
      <c r="KKL130" s="7"/>
      <c r="KKM130" s="7"/>
      <c r="KKN130" s="7"/>
      <c r="KKO130" s="7"/>
      <c r="KKP130" s="7"/>
      <c r="KKQ130" s="7"/>
      <c r="KKR130" s="7"/>
      <c r="KKS130" s="7"/>
      <c r="KKT130" s="7"/>
      <c r="KKU130" s="7"/>
      <c r="KKV130" s="7"/>
      <c r="KKW130" s="7"/>
      <c r="KKX130" s="7"/>
      <c r="KKY130" s="7"/>
      <c r="KKZ130" s="7"/>
      <c r="KLA130" s="7"/>
      <c r="KLB130" s="7"/>
      <c r="KLC130" s="7"/>
      <c r="KLD130" s="7"/>
      <c r="KLE130" s="7"/>
      <c r="KLF130" s="7"/>
      <c r="KLG130" s="7"/>
      <c r="KLH130" s="7"/>
      <c r="KLI130" s="7"/>
      <c r="KLJ130" s="7"/>
      <c r="KLK130" s="7"/>
      <c r="KLL130" s="7"/>
      <c r="KLM130" s="7"/>
      <c r="KLN130" s="7"/>
      <c r="KLO130" s="7"/>
      <c r="KLP130" s="7"/>
      <c r="KLQ130" s="7"/>
      <c r="KLR130" s="7"/>
      <c r="KLS130" s="7"/>
      <c r="KLT130" s="7"/>
      <c r="KLU130" s="7"/>
      <c r="KLV130" s="7"/>
      <c r="KLW130" s="7"/>
      <c r="KLX130" s="7"/>
      <c r="KLY130" s="7"/>
      <c r="KLZ130" s="7"/>
      <c r="KMA130" s="7"/>
      <c r="KMB130" s="7"/>
      <c r="KMC130" s="7"/>
      <c r="KMD130" s="7"/>
      <c r="KME130" s="7"/>
      <c r="KMF130" s="7"/>
      <c r="KMG130" s="7"/>
      <c r="KMH130" s="7"/>
      <c r="KMI130" s="7"/>
      <c r="KMJ130" s="7"/>
      <c r="KMK130" s="7"/>
      <c r="KML130" s="7"/>
      <c r="KMM130" s="7"/>
      <c r="KMN130" s="7"/>
      <c r="KMO130" s="7"/>
      <c r="KMP130" s="7"/>
      <c r="KMQ130" s="7"/>
      <c r="KMR130" s="7"/>
      <c r="KMS130" s="7"/>
      <c r="KMT130" s="7"/>
      <c r="KMU130" s="7"/>
      <c r="KMV130" s="7"/>
      <c r="KMW130" s="7"/>
      <c r="KMX130" s="7"/>
      <c r="KMY130" s="7"/>
      <c r="KMZ130" s="7"/>
      <c r="KNA130" s="7"/>
      <c r="KNB130" s="7"/>
      <c r="KNC130" s="7"/>
      <c r="KND130" s="7"/>
      <c r="KNE130" s="7"/>
      <c r="KNF130" s="7"/>
      <c r="KNG130" s="7"/>
      <c r="KNH130" s="7"/>
      <c r="KNI130" s="7"/>
      <c r="KNJ130" s="7"/>
      <c r="KNK130" s="7"/>
      <c r="KNL130" s="7"/>
      <c r="KNM130" s="7"/>
      <c r="KNN130" s="7"/>
      <c r="KNO130" s="7"/>
      <c r="KNP130" s="7"/>
      <c r="KNQ130" s="7"/>
      <c r="KNR130" s="7"/>
      <c r="KNS130" s="7"/>
      <c r="KNT130" s="7"/>
      <c r="KNU130" s="7"/>
      <c r="KNV130" s="7"/>
      <c r="KNW130" s="7"/>
      <c r="KNX130" s="7"/>
      <c r="KNY130" s="7"/>
      <c r="KNZ130" s="7"/>
      <c r="KOA130" s="7"/>
      <c r="KOB130" s="7"/>
      <c r="KOC130" s="7"/>
      <c r="KOD130" s="7"/>
      <c r="KOE130" s="7"/>
      <c r="KOF130" s="7"/>
      <c r="KOG130" s="7"/>
      <c r="KOH130" s="7"/>
      <c r="KOI130" s="7"/>
      <c r="KOJ130" s="7"/>
      <c r="KOK130" s="7"/>
      <c r="KOL130" s="7"/>
      <c r="KOM130" s="7"/>
      <c r="KON130" s="7"/>
      <c r="KOO130" s="7"/>
      <c r="KOP130" s="7"/>
      <c r="KOQ130" s="7"/>
      <c r="KOR130" s="7"/>
      <c r="KOS130" s="7"/>
      <c r="KOT130" s="7"/>
      <c r="KOU130" s="7"/>
      <c r="KOV130" s="7"/>
      <c r="KOW130" s="7"/>
      <c r="KOX130" s="7"/>
      <c r="KOY130" s="7"/>
      <c r="KOZ130" s="7"/>
      <c r="KPA130" s="7"/>
      <c r="KPB130" s="7"/>
      <c r="KPC130" s="7"/>
      <c r="KPD130" s="7"/>
      <c r="KPE130" s="7"/>
      <c r="KPF130" s="7"/>
      <c r="KPG130" s="7"/>
      <c r="KPH130" s="7"/>
      <c r="KPI130" s="7"/>
      <c r="KPJ130" s="7"/>
      <c r="KPK130" s="7"/>
      <c r="KPL130" s="7"/>
      <c r="KPM130" s="7"/>
      <c r="KPN130" s="7"/>
      <c r="KPO130" s="7"/>
      <c r="KPP130" s="7"/>
      <c r="KPQ130" s="7"/>
      <c r="KPR130" s="7"/>
      <c r="KPS130" s="7"/>
      <c r="KPT130" s="7"/>
      <c r="KPU130" s="7"/>
      <c r="KPV130" s="7"/>
      <c r="KPW130" s="7"/>
      <c r="KPX130" s="7"/>
      <c r="KPY130" s="7"/>
      <c r="KPZ130" s="7"/>
      <c r="KQA130" s="7"/>
      <c r="KQB130" s="7"/>
      <c r="KQC130" s="7"/>
      <c r="KQD130" s="7"/>
      <c r="KQE130" s="7"/>
      <c r="KQF130" s="7"/>
      <c r="KQG130" s="7"/>
      <c r="KQH130" s="7"/>
      <c r="KQI130" s="7"/>
      <c r="KQJ130" s="7"/>
      <c r="KQK130" s="7"/>
      <c r="KQL130" s="7"/>
      <c r="KQM130" s="7"/>
      <c r="KQN130" s="7"/>
      <c r="KQO130" s="7"/>
      <c r="KQP130" s="7"/>
      <c r="KQQ130" s="7"/>
      <c r="KQR130" s="7"/>
      <c r="KQS130" s="7"/>
      <c r="KQT130" s="7"/>
      <c r="KQU130" s="7"/>
      <c r="KQV130" s="7"/>
      <c r="KQW130" s="7"/>
      <c r="KQX130" s="7"/>
      <c r="KQY130" s="7"/>
      <c r="KQZ130" s="7"/>
      <c r="KRA130" s="7"/>
      <c r="KRB130" s="7"/>
      <c r="KRC130" s="7"/>
      <c r="KRD130" s="7"/>
      <c r="KRE130" s="7"/>
      <c r="KRF130" s="7"/>
      <c r="KRG130" s="7"/>
      <c r="KRH130" s="7"/>
      <c r="KRI130" s="7"/>
      <c r="KRJ130" s="7"/>
      <c r="KRK130" s="7"/>
      <c r="KRL130" s="7"/>
      <c r="KRM130" s="7"/>
      <c r="KRN130" s="7"/>
      <c r="KRO130" s="7"/>
      <c r="KRP130" s="7"/>
      <c r="KRQ130" s="7"/>
      <c r="KRR130" s="7"/>
      <c r="KRS130" s="7"/>
      <c r="KRT130" s="7"/>
      <c r="KRU130" s="7"/>
      <c r="KRV130" s="7"/>
      <c r="KRW130" s="7"/>
      <c r="KRX130" s="7"/>
      <c r="KRY130" s="7"/>
      <c r="KRZ130" s="7"/>
      <c r="KSA130" s="7"/>
      <c r="KSB130" s="7"/>
      <c r="KSC130" s="7"/>
      <c r="KSD130" s="7"/>
      <c r="KSE130" s="7"/>
      <c r="KSF130" s="7"/>
      <c r="KSG130" s="7"/>
      <c r="KSH130" s="7"/>
      <c r="KSI130" s="7"/>
      <c r="KSJ130" s="7"/>
      <c r="KSK130" s="7"/>
      <c r="KSL130" s="7"/>
      <c r="KSM130" s="7"/>
      <c r="KSN130" s="7"/>
      <c r="KSO130" s="7"/>
      <c r="KSP130" s="7"/>
      <c r="KSQ130" s="7"/>
      <c r="KSR130" s="7"/>
      <c r="KSS130" s="7"/>
      <c r="KST130" s="7"/>
      <c r="KSU130" s="7"/>
      <c r="KSV130" s="7"/>
      <c r="KSW130" s="7"/>
      <c r="KSX130" s="7"/>
      <c r="KSY130" s="7"/>
      <c r="KSZ130" s="7"/>
      <c r="KTA130" s="7"/>
      <c r="KTB130" s="7"/>
      <c r="KTC130" s="7"/>
      <c r="KTD130" s="7"/>
      <c r="KTE130" s="7"/>
      <c r="KTF130" s="7"/>
      <c r="KTG130" s="7"/>
      <c r="KTH130" s="7"/>
      <c r="KTI130" s="7"/>
      <c r="KTJ130" s="7"/>
      <c r="KTK130" s="7"/>
      <c r="KTL130" s="7"/>
      <c r="KTM130" s="7"/>
      <c r="KTN130" s="7"/>
      <c r="KTO130" s="7"/>
      <c r="KTP130" s="7"/>
      <c r="KTQ130" s="7"/>
      <c r="KTR130" s="7"/>
      <c r="KTS130" s="7"/>
      <c r="KTT130" s="7"/>
      <c r="KTU130" s="7"/>
      <c r="KTV130" s="7"/>
      <c r="KTW130" s="7"/>
      <c r="KTX130" s="7"/>
      <c r="KTY130" s="7"/>
      <c r="KTZ130" s="7"/>
      <c r="KUA130" s="7"/>
      <c r="KUB130" s="7"/>
      <c r="KUC130" s="7"/>
      <c r="KUD130" s="7"/>
      <c r="KUE130" s="7"/>
      <c r="KUF130" s="7"/>
      <c r="KUG130" s="7"/>
      <c r="KUH130" s="7"/>
      <c r="KUI130" s="7"/>
      <c r="KUJ130" s="7"/>
      <c r="KUK130" s="7"/>
      <c r="KUL130" s="7"/>
      <c r="KUM130" s="7"/>
      <c r="KUN130" s="7"/>
      <c r="KUO130" s="7"/>
      <c r="KUP130" s="7"/>
      <c r="KUQ130" s="7"/>
      <c r="KUR130" s="7"/>
      <c r="KUS130" s="7"/>
      <c r="KUT130" s="7"/>
      <c r="KUU130" s="7"/>
      <c r="KUV130" s="7"/>
      <c r="KUW130" s="7"/>
      <c r="KUX130" s="7"/>
      <c r="KUY130" s="7"/>
      <c r="KUZ130" s="7"/>
      <c r="KVA130" s="7"/>
      <c r="KVB130" s="7"/>
      <c r="KVC130" s="7"/>
      <c r="KVD130" s="7"/>
      <c r="KVE130" s="7"/>
      <c r="KVF130" s="7"/>
      <c r="KVG130" s="7"/>
      <c r="KVH130" s="7"/>
      <c r="KVI130" s="7"/>
      <c r="KVJ130" s="7"/>
      <c r="KVK130" s="7"/>
      <c r="KVL130" s="7"/>
      <c r="KVM130" s="7"/>
      <c r="KVN130" s="7"/>
      <c r="KVO130" s="7"/>
      <c r="KVP130" s="7"/>
      <c r="KVQ130" s="7"/>
      <c r="KVR130" s="7"/>
      <c r="KVS130" s="7"/>
      <c r="KVT130" s="7"/>
      <c r="KVU130" s="7"/>
      <c r="KVV130" s="7"/>
      <c r="KVW130" s="7"/>
      <c r="KVX130" s="7"/>
      <c r="KVY130" s="7"/>
      <c r="KVZ130" s="7"/>
      <c r="KWA130" s="7"/>
      <c r="KWB130" s="7"/>
      <c r="KWC130" s="7"/>
      <c r="KWD130" s="7"/>
      <c r="KWE130" s="7"/>
      <c r="KWF130" s="7"/>
      <c r="KWG130" s="7"/>
      <c r="KWH130" s="7"/>
      <c r="KWI130" s="7"/>
      <c r="KWJ130" s="7"/>
      <c r="KWK130" s="7"/>
      <c r="KWL130" s="7"/>
      <c r="KWM130" s="7"/>
      <c r="KWN130" s="7"/>
      <c r="KWO130" s="7"/>
      <c r="KWP130" s="7"/>
      <c r="KWQ130" s="7"/>
      <c r="KWR130" s="7"/>
      <c r="KWS130" s="7"/>
      <c r="KWT130" s="7"/>
      <c r="KWU130" s="7"/>
      <c r="KWV130" s="7"/>
      <c r="KWW130" s="7"/>
      <c r="KWX130" s="7"/>
      <c r="KWY130" s="7"/>
      <c r="KWZ130" s="7"/>
      <c r="KXA130" s="7"/>
      <c r="KXB130" s="7"/>
      <c r="KXC130" s="7"/>
      <c r="KXD130" s="7"/>
      <c r="KXE130" s="7"/>
      <c r="KXF130" s="7"/>
      <c r="KXG130" s="7"/>
      <c r="KXH130" s="7"/>
      <c r="KXI130" s="7"/>
      <c r="KXJ130" s="7"/>
      <c r="KXK130" s="7"/>
      <c r="KXL130" s="7"/>
      <c r="KXM130" s="7"/>
      <c r="KXN130" s="7"/>
      <c r="KXO130" s="7"/>
      <c r="KXP130" s="7"/>
      <c r="KXQ130" s="7"/>
      <c r="KXR130" s="7"/>
      <c r="KXS130" s="7"/>
      <c r="KXT130" s="7"/>
      <c r="KXU130" s="7"/>
      <c r="KXV130" s="7"/>
      <c r="KXW130" s="7"/>
      <c r="KXX130" s="7"/>
      <c r="KXY130" s="7"/>
      <c r="KXZ130" s="7"/>
      <c r="KYA130" s="7"/>
      <c r="KYB130" s="7"/>
      <c r="KYC130" s="7"/>
      <c r="KYD130" s="7"/>
      <c r="KYE130" s="7"/>
      <c r="KYF130" s="7"/>
      <c r="KYG130" s="7"/>
      <c r="KYH130" s="7"/>
      <c r="KYI130" s="7"/>
      <c r="KYJ130" s="7"/>
      <c r="KYK130" s="7"/>
      <c r="KYL130" s="7"/>
      <c r="KYM130" s="7"/>
      <c r="KYN130" s="7"/>
      <c r="KYO130" s="7"/>
      <c r="KYP130" s="7"/>
      <c r="KYQ130" s="7"/>
      <c r="KYR130" s="7"/>
      <c r="KYS130" s="7"/>
      <c r="KYT130" s="7"/>
      <c r="KYU130" s="7"/>
      <c r="KYV130" s="7"/>
      <c r="KYW130" s="7"/>
      <c r="KYX130" s="7"/>
      <c r="KYY130" s="7"/>
      <c r="KYZ130" s="7"/>
      <c r="KZA130" s="7"/>
      <c r="KZB130" s="7"/>
      <c r="KZC130" s="7"/>
      <c r="KZD130" s="7"/>
      <c r="KZE130" s="7"/>
      <c r="KZF130" s="7"/>
      <c r="KZG130" s="7"/>
      <c r="KZH130" s="7"/>
      <c r="KZI130" s="7"/>
      <c r="KZJ130" s="7"/>
      <c r="KZK130" s="7"/>
      <c r="KZL130" s="7"/>
      <c r="KZM130" s="7"/>
      <c r="KZN130" s="7"/>
      <c r="KZO130" s="7"/>
      <c r="KZP130" s="7"/>
      <c r="KZQ130" s="7"/>
      <c r="KZR130" s="7"/>
      <c r="KZS130" s="7"/>
      <c r="KZT130" s="7"/>
      <c r="KZU130" s="7"/>
      <c r="KZV130" s="7"/>
      <c r="KZW130" s="7"/>
      <c r="KZX130" s="7"/>
      <c r="KZY130" s="7"/>
      <c r="KZZ130" s="7"/>
      <c r="LAA130" s="7"/>
      <c r="LAB130" s="7"/>
      <c r="LAC130" s="7"/>
      <c r="LAD130" s="7"/>
      <c r="LAE130" s="7"/>
      <c r="LAF130" s="7"/>
      <c r="LAG130" s="7"/>
      <c r="LAH130" s="7"/>
      <c r="LAI130" s="7"/>
      <c r="LAJ130" s="7"/>
      <c r="LAK130" s="7"/>
      <c r="LAL130" s="7"/>
      <c r="LAM130" s="7"/>
      <c r="LAN130" s="7"/>
      <c r="LAO130" s="7"/>
      <c r="LAP130" s="7"/>
      <c r="LAQ130" s="7"/>
      <c r="LAR130" s="7"/>
      <c r="LAS130" s="7"/>
      <c r="LAT130" s="7"/>
      <c r="LAU130" s="7"/>
      <c r="LAV130" s="7"/>
      <c r="LAW130" s="7"/>
      <c r="LAX130" s="7"/>
      <c r="LAY130" s="7"/>
      <c r="LAZ130" s="7"/>
      <c r="LBA130" s="7"/>
      <c r="LBB130" s="7"/>
      <c r="LBC130" s="7"/>
      <c r="LBD130" s="7"/>
      <c r="LBE130" s="7"/>
      <c r="LBF130" s="7"/>
      <c r="LBG130" s="7"/>
      <c r="LBH130" s="7"/>
      <c r="LBI130" s="7"/>
      <c r="LBJ130" s="7"/>
      <c r="LBK130" s="7"/>
      <c r="LBL130" s="7"/>
      <c r="LBM130" s="7"/>
      <c r="LBN130" s="7"/>
      <c r="LBO130" s="7"/>
      <c r="LBP130" s="7"/>
      <c r="LBQ130" s="7"/>
      <c r="LBR130" s="7"/>
      <c r="LBS130" s="7"/>
      <c r="LBT130" s="7"/>
      <c r="LBU130" s="7"/>
      <c r="LBV130" s="7"/>
      <c r="LBW130" s="7"/>
      <c r="LBX130" s="7"/>
      <c r="LBY130" s="7"/>
      <c r="LBZ130" s="7"/>
      <c r="LCA130" s="7"/>
      <c r="LCB130" s="7"/>
      <c r="LCC130" s="7"/>
      <c r="LCD130" s="7"/>
      <c r="LCE130" s="7"/>
      <c r="LCF130" s="7"/>
      <c r="LCG130" s="7"/>
      <c r="LCH130" s="7"/>
      <c r="LCI130" s="7"/>
      <c r="LCJ130" s="7"/>
      <c r="LCK130" s="7"/>
      <c r="LCL130" s="7"/>
      <c r="LCM130" s="7"/>
      <c r="LCN130" s="7"/>
      <c r="LCO130" s="7"/>
      <c r="LCP130" s="7"/>
      <c r="LCQ130" s="7"/>
      <c r="LCR130" s="7"/>
      <c r="LCS130" s="7"/>
      <c r="LCT130" s="7"/>
      <c r="LCU130" s="7"/>
      <c r="LCV130" s="7"/>
      <c r="LCW130" s="7"/>
      <c r="LCX130" s="7"/>
      <c r="LCY130" s="7"/>
      <c r="LCZ130" s="7"/>
      <c r="LDA130" s="7"/>
      <c r="LDB130" s="7"/>
      <c r="LDC130" s="7"/>
      <c r="LDD130" s="7"/>
      <c r="LDE130" s="7"/>
      <c r="LDF130" s="7"/>
      <c r="LDG130" s="7"/>
      <c r="LDH130" s="7"/>
      <c r="LDI130" s="7"/>
      <c r="LDJ130" s="7"/>
      <c r="LDK130" s="7"/>
      <c r="LDL130" s="7"/>
      <c r="LDM130" s="7"/>
      <c r="LDN130" s="7"/>
      <c r="LDO130" s="7"/>
      <c r="LDP130" s="7"/>
      <c r="LDQ130" s="7"/>
      <c r="LDR130" s="7"/>
      <c r="LDS130" s="7"/>
      <c r="LDT130" s="7"/>
      <c r="LDU130" s="7"/>
      <c r="LDV130" s="7"/>
      <c r="LDW130" s="7"/>
      <c r="LDX130" s="7"/>
      <c r="LDY130" s="7"/>
      <c r="LDZ130" s="7"/>
      <c r="LEA130" s="7"/>
      <c r="LEB130" s="7"/>
      <c r="LEC130" s="7"/>
      <c r="LED130" s="7"/>
      <c r="LEE130" s="7"/>
      <c r="LEF130" s="7"/>
      <c r="LEG130" s="7"/>
      <c r="LEH130" s="7"/>
      <c r="LEI130" s="7"/>
      <c r="LEJ130" s="7"/>
      <c r="LEK130" s="7"/>
      <c r="LEL130" s="7"/>
      <c r="LEM130" s="7"/>
      <c r="LEN130" s="7"/>
      <c r="LEO130" s="7"/>
      <c r="LEP130" s="7"/>
      <c r="LEQ130" s="7"/>
      <c r="LER130" s="7"/>
      <c r="LES130" s="7"/>
      <c r="LET130" s="7"/>
      <c r="LEU130" s="7"/>
      <c r="LEV130" s="7"/>
      <c r="LEW130" s="7"/>
      <c r="LEX130" s="7"/>
      <c r="LEY130" s="7"/>
      <c r="LEZ130" s="7"/>
      <c r="LFA130" s="7"/>
      <c r="LFB130" s="7"/>
      <c r="LFC130" s="7"/>
      <c r="LFD130" s="7"/>
      <c r="LFE130" s="7"/>
      <c r="LFF130" s="7"/>
      <c r="LFG130" s="7"/>
      <c r="LFH130" s="7"/>
      <c r="LFI130" s="7"/>
      <c r="LFJ130" s="7"/>
      <c r="LFK130" s="7"/>
      <c r="LFL130" s="7"/>
      <c r="LFM130" s="7"/>
      <c r="LFN130" s="7"/>
      <c r="LFO130" s="7"/>
      <c r="LFP130" s="7"/>
      <c r="LFQ130" s="7"/>
      <c r="LFR130" s="7"/>
      <c r="LFS130" s="7"/>
      <c r="LFT130" s="7"/>
      <c r="LFU130" s="7"/>
      <c r="LFV130" s="7"/>
      <c r="LFW130" s="7"/>
      <c r="LFX130" s="7"/>
      <c r="LFY130" s="7"/>
      <c r="LFZ130" s="7"/>
      <c r="LGA130" s="7"/>
      <c r="LGB130" s="7"/>
      <c r="LGC130" s="7"/>
      <c r="LGD130" s="7"/>
      <c r="LGE130" s="7"/>
      <c r="LGF130" s="7"/>
      <c r="LGG130" s="7"/>
      <c r="LGH130" s="7"/>
      <c r="LGI130" s="7"/>
      <c r="LGJ130" s="7"/>
      <c r="LGK130" s="7"/>
      <c r="LGL130" s="7"/>
      <c r="LGM130" s="7"/>
      <c r="LGN130" s="7"/>
      <c r="LGO130" s="7"/>
      <c r="LGP130" s="7"/>
      <c r="LGQ130" s="7"/>
      <c r="LGR130" s="7"/>
      <c r="LGS130" s="7"/>
      <c r="LGT130" s="7"/>
      <c r="LGU130" s="7"/>
      <c r="LGV130" s="7"/>
      <c r="LGW130" s="7"/>
      <c r="LGX130" s="7"/>
      <c r="LGY130" s="7"/>
      <c r="LGZ130" s="7"/>
      <c r="LHA130" s="7"/>
      <c r="LHB130" s="7"/>
      <c r="LHC130" s="7"/>
      <c r="LHD130" s="7"/>
      <c r="LHE130" s="7"/>
      <c r="LHF130" s="7"/>
      <c r="LHG130" s="7"/>
      <c r="LHH130" s="7"/>
      <c r="LHI130" s="7"/>
      <c r="LHJ130" s="7"/>
      <c r="LHK130" s="7"/>
      <c r="LHL130" s="7"/>
      <c r="LHM130" s="7"/>
      <c r="LHN130" s="7"/>
      <c r="LHO130" s="7"/>
      <c r="LHP130" s="7"/>
      <c r="LHQ130" s="7"/>
      <c r="LHR130" s="7"/>
      <c r="LHS130" s="7"/>
      <c r="LHT130" s="7"/>
      <c r="LHU130" s="7"/>
      <c r="LHV130" s="7"/>
      <c r="LHW130" s="7"/>
      <c r="LHX130" s="7"/>
      <c r="LHY130" s="7"/>
      <c r="LHZ130" s="7"/>
      <c r="LIA130" s="7"/>
      <c r="LIB130" s="7"/>
      <c r="LIC130" s="7"/>
      <c r="LID130" s="7"/>
      <c r="LIE130" s="7"/>
      <c r="LIF130" s="7"/>
      <c r="LIG130" s="7"/>
      <c r="LIH130" s="7"/>
      <c r="LII130" s="7"/>
      <c r="LIJ130" s="7"/>
      <c r="LIK130" s="7"/>
      <c r="LIL130" s="7"/>
      <c r="LIM130" s="7"/>
      <c r="LIN130" s="7"/>
      <c r="LIO130" s="7"/>
      <c r="LIP130" s="7"/>
      <c r="LIQ130" s="7"/>
      <c r="LIR130" s="7"/>
      <c r="LIS130" s="7"/>
      <c r="LIT130" s="7"/>
      <c r="LIU130" s="7"/>
      <c r="LIV130" s="7"/>
      <c r="LIW130" s="7"/>
      <c r="LIX130" s="7"/>
      <c r="LIY130" s="7"/>
      <c r="LIZ130" s="7"/>
      <c r="LJA130" s="7"/>
      <c r="LJB130" s="7"/>
      <c r="LJC130" s="7"/>
      <c r="LJD130" s="7"/>
      <c r="LJE130" s="7"/>
      <c r="LJF130" s="7"/>
      <c r="LJG130" s="7"/>
      <c r="LJH130" s="7"/>
      <c r="LJI130" s="7"/>
      <c r="LJJ130" s="7"/>
      <c r="LJK130" s="7"/>
      <c r="LJL130" s="7"/>
      <c r="LJM130" s="7"/>
      <c r="LJN130" s="7"/>
      <c r="LJO130" s="7"/>
      <c r="LJP130" s="7"/>
      <c r="LJQ130" s="7"/>
      <c r="LJR130" s="7"/>
      <c r="LJS130" s="7"/>
      <c r="LJT130" s="7"/>
      <c r="LJU130" s="7"/>
      <c r="LJV130" s="7"/>
      <c r="LJW130" s="7"/>
      <c r="LJX130" s="7"/>
      <c r="LJY130" s="7"/>
      <c r="LJZ130" s="7"/>
      <c r="LKA130" s="7"/>
      <c r="LKB130" s="7"/>
      <c r="LKC130" s="7"/>
      <c r="LKD130" s="7"/>
      <c r="LKE130" s="7"/>
      <c r="LKF130" s="7"/>
      <c r="LKG130" s="7"/>
      <c r="LKH130" s="7"/>
      <c r="LKI130" s="7"/>
      <c r="LKJ130" s="7"/>
      <c r="LKK130" s="7"/>
      <c r="LKL130" s="7"/>
      <c r="LKM130" s="7"/>
      <c r="LKN130" s="7"/>
      <c r="LKO130" s="7"/>
      <c r="LKP130" s="7"/>
      <c r="LKQ130" s="7"/>
      <c r="LKR130" s="7"/>
      <c r="LKS130" s="7"/>
      <c r="LKT130" s="7"/>
      <c r="LKU130" s="7"/>
      <c r="LKV130" s="7"/>
      <c r="LKW130" s="7"/>
      <c r="LKX130" s="7"/>
      <c r="LKY130" s="7"/>
      <c r="LKZ130" s="7"/>
      <c r="LLA130" s="7"/>
      <c r="LLB130" s="7"/>
      <c r="LLC130" s="7"/>
      <c r="LLD130" s="7"/>
      <c r="LLE130" s="7"/>
      <c r="LLF130" s="7"/>
      <c r="LLG130" s="7"/>
      <c r="LLH130" s="7"/>
      <c r="LLI130" s="7"/>
      <c r="LLJ130" s="7"/>
      <c r="LLK130" s="7"/>
      <c r="LLL130" s="7"/>
      <c r="LLM130" s="7"/>
      <c r="LLN130" s="7"/>
      <c r="LLO130" s="7"/>
      <c r="LLP130" s="7"/>
      <c r="LLQ130" s="7"/>
      <c r="LLR130" s="7"/>
      <c r="LLS130" s="7"/>
      <c r="LLT130" s="7"/>
      <c r="LLU130" s="7"/>
      <c r="LLV130" s="7"/>
      <c r="LLW130" s="7"/>
      <c r="LLX130" s="7"/>
      <c r="LLY130" s="7"/>
      <c r="LLZ130" s="7"/>
      <c r="LMA130" s="7"/>
      <c r="LMB130" s="7"/>
      <c r="LMC130" s="7"/>
      <c r="LMD130" s="7"/>
      <c r="LME130" s="7"/>
      <c r="LMF130" s="7"/>
      <c r="LMG130" s="7"/>
      <c r="LMH130" s="7"/>
      <c r="LMI130" s="7"/>
      <c r="LMJ130" s="7"/>
      <c r="LMK130" s="7"/>
      <c r="LML130" s="7"/>
      <c r="LMM130" s="7"/>
      <c r="LMN130" s="7"/>
      <c r="LMO130" s="7"/>
      <c r="LMP130" s="7"/>
      <c r="LMQ130" s="7"/>
      <c r="LMR130" s="7"/>
      <c r="LMS130" s="7"/>
      <c r="LMT130" s="7"/>
      <c r="LMU130" s="7"/>
      <c r="LMV130" s="7"/>
      <c r="LMW130" s="7"/>
      <c r="LMX130" s="7"/>
      <c r="LMY130" s="7"/>
      <c r="LMZ130" s="7"/>
      <c r="LNA130" s="7"/>
      <c r="LNB130" s="7"/>
      <c r="LNC130" s="7"/>
      <c r="LND130" s="7"/>
      <c r="LNE130" s="7"/>
      <c r="LNF130" s="7"/>
      <c r="LNG130" s="7"/>
      <c r="LNH130" s="7"/>
      <c r="LNI130" s="7"/>
      <c r="LNJ130" s="7"/>
      <c r="LNK130" s="7"/>
      <c r="LNL130" s="7"/>
      <c r="LNM130" s="7"/>
      <c r="LNN130" s="7"/>
      <c r="LNO130" s="7"/>
      <c r="LNP130" s="7"/>
      <c r="LNQ130" s="7"/>
      <c r="LNR130" s="7"/>
      <c r="LNS130" s="7"/>
      <c r="LNT130" s="7"/>
      <c r="LNU130" s="7"/>
      <c r="LNV130" s="7"/>
      <c r="LNW130" s="7"/>
      <c r="LNX130" s="7"/>
      <c r="LNY130" s="7"/>
      <c r="LNZ130" s="7"/>
      <c r="LOA130" s="7"/>
      <c r="LOB130" s="7"/>
      <c r="LOC130" s="7"/>
      <c r="LOD130" s="7"/>
      <c r="LOE130" s="7"/>
      <c r="LOF130" s="7"/>
      <c r="LOG130" s="7"/>
      <c r="LOH130" s="7"/>
      <c r="LOI130" s="7"/>
      <c r="LOJ130" s="7"/>
      <c r="LOK130" s="7"/>
      <c r="LOL130" s="7"/>
      <c r="LOM130" s="7"/>
      <c r="LON130" s="7"/>
      <c r="LOO130" s="7"/>
      <c r="LOP130" s="7"/>
      <c r="LOQ130" s="7"/>
      <c r="LOR130" s="7"/>
      <c r="LOS130" s="7"/>
      <c r="LOT130" s="7"/>
      <c r="LOU130" s="7"/>
      <c r="LOV130" s="7"/>
      <c r="LOW130" s="7"/>
      <c r="LOX130" s="7"/>
      <c r="LOY130" s="7"/>
      <c r="LOZ130" s="7"/>
      <c r="LPA130" s="7"/>
      <c r="LPB130" s="7"/>
      <c r="LPC130" s="7"/>
      <c r="LPD130" s="7"/>
      <c r="LPE130" s="7"/>
      <c r="LPF130" s="7"/>
      <c r="LPG130" s="7"/>
      <c r="LPH130" s="7"/>
      <c r="LPI130" s="7"/>
      <c r="LPJ130" s="7"/>
      <c r="LPK130" s="7"/>
      <c r="LPL130" s="7"/>
      <c r="LPM130" s="7"/>
      <c r="LPN130" s="7"/>
      <c r="LPO130" s="7"/>
      <c r="LPP130" s="7"/>
      <c r="LPQ130" s="7"/>
      <c r="LPR130" s="7"/>
      <c r="LPS130" s="7"/>
      <c r="LPT130" s="7"/>
      <c r="LPU130" s="7"/>
      <c r="LPV130" s="7"/>
      <c r="LPW130" s="7"/>
      <c r="LPX130" s="7"/>
      <c r="LPY130" s="7"/>
      <c r="LPZ130" s="7"/>
      <c r="LQA130" s="7"/>
      <c r="LQB130" s="7"/>
      <c r="LQC130" s="7"/>
      <c r="LQD130" s="7"/>
      <c r="LQE130" s="7"/>
      <c r="LQF130" s="7"/>
      <c r="LQG130" s="7"/>
      <c r="LQH130" s="7"/>
      <c r="LQI130" s="7"/>
      <c r="LQJ130" s="7"/>
      <c r="LQK130" s="7"/>
      <c r="LQL130" s="7"/>
      <c r="LQM130" s="7"/>
      <c r="LQN130" s="7"/>
      <c r="LQO130" s="7"/>
      <c r="LQP130" s="7"/>
      <c r="LQQ130" s="7"/>
      <c r="LQR130" s="7"/>
      <c r="LQS130" s="7"/>
      <c r="LQT130" s="7"/>
      <c r="LQU130" s="7"/>
      <c r="LQV130" s="7"/>
      <c r="LQW130" s="7"/>
      <c r="LQX130" s="7"/>
      <c r="LQY130" s="7"/>
      <c r="LQZ130" s="7"/>
      <c r="LRA130" s="7"/>
      <c r="LRB130" s="7"/>
      <c r="LRC130" s="7"/>
      <c r="LRD130" s="7"/>
      <c r="LRE130" s="7"/>
      <c r="LRF130" s="7"/>
      <c r="LRG130" s="7"/>
      <c r="LRH130" s="7"/>
      <c r="LRI130" s="7"/>
      <c r="LRJ130" s="7"/>
      <c r="LRK130" s="7"/>
      <c r="LRL130" s="7"/>
      <c r="LRM130" s="7"/>
      <c r="LRN130" s="7"/>
      <c r="LRO130" s="7"/>
      <c r="LRP130" s="7"/>
      <c r="LRQ130" s="7"/>
      <c r="LRR130" s="7"/>
      <c r="LRS130" s="7"/>
      <c r="LRT130" s="7"/>
      <c r="LRU130" s="7"/>
      <c r="LRV130" s="7"/>
      <c r="LRW130" s="7"/>
      <c r="LRX130" s="7"/>
      <c r="LRY130" s="7"/>
      <c r="LRZ130" s="7"/>
      <c r="LSA130" s="7"/>
      <c r="LSB130" s="7"/>
      <c r="LSC130" s="7"/>
      <c r="LSD130" s="7"/>
      <c r="LSE130" s="7"/>
      <c r="LSF130" s="7"/>
      <c r="LSG130" s="7"/>
      <c r="LSH130" s="7"/>
      <c r="LSI130" s="7"/>
      <c r="LSJ130" s="7"/>
      <c r="LSK130" s="7"/>
      <c r="LSL130" s="7"/>
      <c r="LSM130" s="7"/>
      <c r="LSN130" s="7"/>
      <c r="LSO130" s="7"/>
      <c r="LSP130" s="7"/>
      <c r="LSQ130" s="7"/>
      <c r="LSR130" s="7"/>
      <c r="LSS130" s="7"/>
      <c r="LST130" s="7"/>
      <c r="LSU130" s="7"/>
      <c r="LSV130" s="7"/>
      <c r="LSW130" s="7"/>
      <c r="LSX130" s="7"/>
      <c r="LSY130" s="7"/>
      <c r="LSZ130" s="7"/>
      <c r="LTA130" s="7"/>
      <c r="LTB130" s="7"/>
      <c r="LTC130" s="7"/>
      <c r="LTD130" s="7"/>
      <c r="LTE130" s="7"/>
      <c r="LTF130" s="7"/>
      <c r="LTG130" s="7"/>
      <c r="LTH130" s="7"/>
      <c r="LTI130" s="7"/>
      <c r="LTJ130" s="7"/>
      <c r="LTK130" s="7"/>
      <c r="LTL130" s="7"/>
      <c r="LTM130" s="7"/>
      <c r="LTN130" s="7"/>
      <c r="LTO130" s="7"/>
      <c r="LTP130" s="7"/>
      <c r="LTQ130" s="7"/>
      <c r="LTR130" s="7"/>
      <c r="LTS130" s="7"/>
      <c r="LTT130" s="7"/>
      <c r="LTU130" s="7"/>
      <c r="LTV130" s="7"/>
      <c r="LTW130" s="7"/>
      <c r="LTX130" s="7"/>
      <c r="LTY130" s="7"/>
      <c r="LTZ130" s="7"/>
      <c r="LUA130" s="7"/>
      <c r="LUB130" s="7"/>
      <c r="LUC130" s="7"/>
      <c r="LUD130" s="7"/>
      <c r="LUE130" s="7"/>
      <c r="LUF130" s="7"/>
      <c r="LUG130" s="7"/>
      <c r="LUH130" s="7"/>
      <c r="LUI130" s="7"/>
      <c r="LUJ130" s="7"/>
      <c r="LUK130" s="7"/>
      <c r="LUL130" s="7"/>
      <c r="LUM130" s="7"/>
      <c r="LUN130" s="7"/>
      <c r="LUO130" s="7"/>
      <c r="LUP130" s="7"/>
      <c r="LUQ130" s="7"/>
      <c r="LUR130" s="7"/>
      <c r="LUS130" s="7"/>
      <c r="LUT130" s="7"/>
      <c r="LUU130" s="7"/>
      <c r="LUV130" s="7"/>
      <c r="LUW130" s="7"/>
      <c r="LUX130" s="7"/>
      <c r="LUY130" s="7"/>
      <c r="LUZ130" s="7"/>
      <c r="LVA130" s="7"/>
      <c r="LVB130" s="7"/>
      <c r="LVC130" s="7"/>
      <c r="LVD130" s="7"/>
      <c r="LVE130" s="7"/>
      <c r="LVF130" s="7"/>
      <c r="LVG130" s="7"/>
      <c r="LVH130" s="7"/>
      <c r="LVI130" s="7"/>
      <c r="LVJ130" s="7"/>
      <c r="LVK130" s="7"/>
      <c r="LVL130" s="7"/>
      <c r="LVM130" s="7"/>
      <c r="LVN130" s="7"/>
      <c r="LVO130" s="7"/>
      <c r="LVP130" s="7"/>
      <c r="LVQ130" s="7"/>
      <c r="LVR130" s="7"/>
      <c r="LVS130" s="7"/>
      <c r="LVT130" s="7"/>
      <c r="LVU130" s="7"/>
      <c r="LVV130" s="7"/>
      <c r="LVW130" s="7"/>
      <c r="LVX130" s="7"/>
      <c r="LVY130" s="7"/>
      <c r="LVZ130" s="7"/>
      <c r="LWA130" s="7"/>
      <c r="LWB130" s="7"/>
      <c r="LWC130" s="7"/>
      <c r="LWD130" s="7"/>
      <c r="LWE130" s="7"/>
      <c r="LWF130" s="7"/>
      <c r="LWG130" s="7"/>
      <c r="LWH130" s="7"/>
      <c r="LWI130" s="7"/>
      <c r="LWJ130" s="7"/>
      <c r="LWK130" s="7"/>
      <c r="LWL130" s="7"/>
      <c r="LWM130" s="7"/>
      <c r="LWN130" s="7"/>
      <c r="LWO130" s="7"/>
      <c r="LWP130" s="7"/>
      <c r="LWQ130" s="7"/>
      <c r="LWR130" s="7"/>
      <c r="LWS130" s="7"/>
      <c r="LWT130" s="7"/>
      <c r="LWU130" s="7"/>
      <c r="LWV130" s="7"/>
      <c r="LWW130" s="7"/>
      <c r="LWX130" s="7"/>
      <c r="LWY130" s="7"/>
      <c r="LWZ130" s="7"/>
      <c r="LXA130" s="7"/>
      <c r="LXB130" s="7"/>
      <c r="LXC130" s="7"/>
      <c r="LXD130" s="7"/>
      <c r="LXE130" s="7"/>
      <c r="LXF130" s="7"/>
      <c r="LXG130" s="7"/>
      <c r="LXH130" s="7"/>
      <c r="LXI130" s="7"/>
      <c r="LXJ130" s="7"/>
      <c r="LXK130" s="7"/>
      <c r="LXL130" s="7"/>
      <c r="LXM130" s="7"/>
      <c r="LXN130" s="7"/>
      <c r="LXO130" s="7"/>
      <c r="LXP130" s="7"/>
      <c r="LXQ130" s="7"/>
      <c r="LXR130" s="7"/>
      <c r="LXS130" s="7"/>
      <c r="LXT130" s="7"/>
      <c r="LXU130" s="7"/>
      <c r="LXV130" s="7"/>
      <c r="LXW130" s="7"/>
      <c r="LXX130" s="7"/>
      <c r="LXY130" s="7"/>
      <c r="LXZ130" s="7"/>
      <c r="LYA130" s="7"/>
      <c r="LYB130" s="7"/>
      <c r="LYC130" s="7"/>
      <c r="LYD130" s="7"/>
      <c r="LYE130" s="7"/>
      <c r="LYF130" s="7"/>
      <c r="LYG130" s="7"/>
      <c r="LYH130" s="7"/>
      <c r="LYI130" s="7"/>
      <c r="LYJ130" s="7"/>
      <c r="LYK130" s="7"/>
      <c r="LYL130" s="7"/>
      <c r="LYM130" s="7"/>
      <c r="LYN130" s="7"/>
      <c r="LYO130" s="7"/>
      <c r="LYP130" s="7"/>
      <c r="LYQ130" s="7"/>
      <c r="LYR130" s="7"/>
      <c r="LYS130" s="7"/>
      <c r="LYT130" s="7"/>
      <c r="LYU130" s="7"/>
      <c r="LYV130" s="7"/>
      <c r="LYW130" s="7"/>
      <c r="LYX130" s="7"/>
      <c r="LYY130" s="7"/>
      <c r="LYZ130" s="7"/>
      <c r="LZA130" s="7"/>
      <c r="LZB130" s="7"/>
      <c r="LZC130" s="7"/>
      <c r="LZD130" s="7"/>
      <c r="LZE130" s="7"/>
      <c r="LZF130" s="7"/>
      <c r="LZG130" s="7"/>
      <c r="LZH130" s="7"/>
      <c r="LZI130" s="7"/>
      <c r="LZJ130" s="7"/>
      <c r="LZK130" s="7"/>
      <c r="LZL130" s="7"/>
      <c r="LZM130" s="7"/>
      <c r="LZN130" s="7"/>
      <c r="LZO130" s="7"/>
      <c r="LZP130" s="7"/>
      <c r="LZQ130" s="7"/>
      <c r="LZR130" s="7"/>
      <c r="LZS130" s="7"/>
      <c r="LZT130" s="7"/>
      <c r="LZU130" s="7"/>
      <c r="LZV130" s="7"/>
      <c r="LZW130" s="7"/>
      <c r="LZX130" s="7"/>
      <c r="LZY130" s="7"/>
      <c r="LZZ130" s="7"/>
      <c r="MAA130" s="7"/>
      <c r="MAB130" s="7"/>
      <c r="MAC130" s="7"/>
      <c r="MAD130" s="7"/>
      <c r="MAE130" s="7"/>
      <c r="MAF130" s="7"/>
      <c r="MAG130" s="7"/>
      <c r="MAH130" s="7"/>
      <c r="MAI130" s="7"/>
      <c r="MAJ130" s="7"/>
      <c r="MAK130" s="7"/>
      <c r="MAL130" s="7"/>
      <c r="MAM130" s="7"/>
      <c r="MAN130" s="7"/>
      <c r="MAO130" s="7"/>
      <c r="MAP130" s="7"/>
      <c r="MAQ130" s="7"/>
      <c r="MAR130" s="7"/>
      <c r="MAS130" s="7"/>
      <c r="MAT130" s="7"/>
      <c r="MAU130" s="7"/>
      <c r="MAV130" s="7"/>
      <c r="MAW130" s="7"/>
      <c r="MAX130" s="7"/>
      <c r="MAY130" s="7"/>
      <c r="MAZ130" s="7"/>
      <c r="MBA130" s="7"/>
      <c r="MBB130" s="7"/>
      <c r="MBC130" s="7"/>
      <c r="MBD130" s="7"/>
      <c r="MBE130" s="7"/>
      <c r="MBF130" s="7"/>
      <c r="MBG130" s="7"/>
      <c r="MBH130" s="7"/>
      <c r="MBI130" s="7"/>
      <c r="MBJ130" s="7"/>
      <c r="MBK130" s="7"/>
      <c r="MBL130" s="7"/>
      <c r="MBM130" s="7"/>
      <c r="MBN130" s="7"/>
      <c r="MBO130" s="7"/>
      <c r="MBP130" s="7"/>
      <c r="MBQ130" s="7"/>
      <c r="MBR130" s="7"/>
      <c r="MBS130" s="7"/>
      <c r="MBT130" s="7"/>
      <c r="MBU130" s="7"/>
      <c r="MBV130" s="7"/>
      <c r="MBW130" s="7"/>
      <c r="MBX130" s="7"/>
      <c r="MBY130" s="7"/>
      <c r="MBZ130" s="7"/>
      <c r="MCA130" s="7"/>
      <c r="MCB130" s="7"/>
      <c r="MCC130" s="7"/>
      <c r="MCD130" s="7"/>
      <c r="MCE130" s="7"/>
      <c r="MCF130" s="7"/>
      <c r="MCG130" s="7"/>
      <c r="MCH130" s="7"/>
      <c r="MCI130" s="7"/>
      <c r="MCJ130" s="7"/>
      <c r="MCK130" s="7"/>
      <c r="MCL130" s="7"/>
      <c r="MCM130" s="7"/>
      <c r="MCN130" s="7"/>
      <c r="MCO130" s="7"/>
      <c r="MCP130" s="7"/>
      <c r="MCQ130" s="7"/>
      <c r="MCR130" s="7"/>
      <c r="MCS130" s="7"/>
      <c r="MCT130" s="7"/>
      <c r="MCU130" s="7"/>
      <c r="MCV130" s="7"/>
      <c r="MCW130" s="7"/>
      <c r="MCX130" s="7"/>
      <c r="MCY130" s="7"/>
      <c r="MCZ130" s="7"/>
      <c r="MDA130" s="7"/>
      <c r="MDB130" s="7"/>
      <c r="MDC130" s="7"/>
      <c r="MDD130" s="7"/>
      <c r="MDE130" s="7"/>
      <c r="MDF130" s="7"/>
      <c r="MDG130" s="7"/>
      <c r="MDH130" s="7"/>
      <c r="MDI130" s="7"/>
      <c r="MDJ130" s="7"/>
      <c r="MDK130" s="7"/>
      <c r="MDL130" s="7"/>
      <c r="MDM130" s="7"/>
      <c r="MDN130" s="7"/>
      <c r="MDO130" s="7"/>
      <c r="MDP130" s="7"/>
      <c r="MDQ130" s="7"/>
      <c r="MDR130" s="7"/>
      <c r="MDS130" s="7"/>
      <c r="MDT130" s="7"/>
      <c r="MDU130" s="7"/>
      <c r="MDV130" s="7"/>
      <c r="MDW130" s="7"/>
      <c r="MDX130" s="7"/>
      <c r="MDY130" s="7"/>
      <c r="MDZ130" s="7"/>
      <c r="MEA130" s="7"/>
      <c r="MEB130" s="7"/>
      <c r="MEC130" s="7"/>
      <c r="MED130" s="7"/>
      <c r="MEE130" s="7"/>
      <c r="MEF130" s="7"/>
      <c r="MEG130" s="7"/>
      <c r="MEH130" s="7"/>
      <c r="MEI130" s="7"/>
      <c r="MEJ130" s="7"/>
      <c r="MEK130" s="7"/>
      <c r="MEL130" s="7"/>
      <c r="MEM130" s="7"/>
      <c r="MEN130" s="7"/>
      <c r="MEO130" s="7"/>
      <c r="MEP130" s="7"/>
      <c r="MEQ130" s="7"/>
      <c r="MER130" s="7"/>
      <c r="MES130" s="7"/>
      <c r="MET130" s="7"/>
      <c r="MEU130" s="7"/>
      <c r="MEV130" s="7"/>
      <c r="MEW130" s="7"/>
      <c r="MEX130" s="7"/>
      <c r="MEY130" s="7"/>
      <c r="MEZ130" s="7"/>
      <c r="MFA130" s="7"/>
      <c r="MFB130" s="7"/>
      <c r="MFC130" s="7"/>
      <c r="MFD130" s="7"/>
      <c r="MFE130" s="7"/>
      <c r="MFF130" s="7"/>
      <c r="MFG130" s="7"/>
      <c r="MFH130" s="7"/>
      <c r="MFI130" s="7"/>
      <c r="MFJ130" s="7"/>
      <c r="MFK130" s="7"/>
      <c r="MFL130" s="7"/>
      <c r="MFM130" s="7"/>
      <c r="MFN130" s="7"/>
      <c r="MFO130" s="7"/>
      <c r="MFP130" s="7"/>
      <c r="MFQ130" s="7"/>
      <c r="MFR130" s="7"/>
      <c r="MFS130" s="7"/>
      <c r="MFT130" s="7"/>
      <c r="MFU130" s="7"/>
      <c r="MFV130" s="7"/>
      <c r="MFW130" s="7"/>
      <c r="MFX130" s="7"/>
      <c r="MFY130" s="7"/>
      <c r="MFZ130" s="7"/>
      <c r="MGA130" s="7"/>
      <c r="MGB130" s="7"/>
      <c r="MGC130" s="7"/>
      <c r="MGD130" s="7"/>
      <c r="MGE130" s="7"/>
      <c r="MGF130" s="7"/>
      <c r="MGG130" s="7"/>
      <c r="MGH130" s="7"/>
      <c r="MGI130" s="7"/>
      <c r="MGJ130" s="7"/>
      <c r="MGK130" s="7"/>
      <c r="MGL130" s="7"/>
      <c r="MGM130" s="7"/>
      <c r="MGN130" s="7"/>
      <c r="MGO130" s="7"/>
      <c r="MGP130" s="7"/>
      <c r="MGQ130" s="7"/>
      <c r="MGR130" s="7"/>
      <c r="MGS130" s="7"/>
      <c r="MGT130" s="7"/>
      <c r="MGU130" s="7"/>
      <c r="MGV130" s="7"/>
      <c r="MGW130" s="7"/>
      <c r="MGX130" s="7"/>
      <c r="MGY130" s="7"/>
      <c r="MGZ130" s="7"/>
      <c r="MHA130" s="7"/>
      <c r="MHB130" s="7"/>
      <c r="MHC130" s="7"/>
      <c r="MHD130" s="7"/>
      <c r="MHE130" s="7"/>
      <c r="MHF130" s="7"/>
      <c r="MHG130" s="7"/>
      <c r="MHH130" s="7"/>
      <c r="MHI130" s="7"/>
      <c r="MHJ130" s="7"/>
      <c r="MHK130" s="7"/>
      <c r="MHL130" s="7"/>
      <c r="MHM130" s="7"/>
      <c r="MHN130" s="7"/>
      <c r="MHO130" s="7"/>
      <c r="MHP130" s="7"/>
      <c r="MHQ130" s="7"/>
      <c r="MHR130" s="7"/>
      <c r="MHS130" s="7"/>
      <c r="MHT130" s="7"/>
      <c r="MHU130" s="7"/>
      <c r="MHV130" s="7"/>
      <c r="MHW130" s="7"/>
      <c r="MHX130" s="7"/>
      <c r="MHY130" s="7"/>
      <c r="MHZ130" s="7"/>
      <c r="MIA130" s="7"/>
      <c r="MIB130" s="7"/>
      <c r="MIC130" s="7"/>
      <c r="MID130" s="7"/>
      <c r="MIE130" s="7"/>
      <c r="MIF130" s="7"/>
      <c r="MIG130" s="7"/>
      <c r="MIH130" s="7"/>
      <c r="MII130" s="7"/>
      <c r="MIJ130" s="7"/>
      <c r="MIK130" s="7"/>
      <c r="MIL130" s="7"/>
      <c r="MIM130" s="7"/>
      <c r="MIN130" s="7"/>
      <c r="MIO130" s="7"/>
      <c r="MIP130" s="7"/>
      <c r="MIQ130" s="7"/>
      <c r="MIR130" s="7"/>
      <c r="MIS130" s="7"/>
      <c r="MIT130" s="7"/>
      <c r="MIU130" s="7"/>
      <c r="MIV130" s="7"/>
      <c r="MIW130" s="7"/>
      <c r="MIX130" s="7"/>
      <c r="MIY130" s="7"/>
      <c r="MIZ130" s="7"/>
      <c r="MJA130" s="7"/>
      <c r="MJB130" s="7"/>
      <c r="MJC130" s="7"/>
      <c r="MJD130" s="7"/>
      <c r="MJE130" s="7"/>
      <c r="MJF130" s="7"/>
      <c r="MJG130" s="7"/>
      <c r="MJH130" s="7"/>
      <c r="MJI130" s="7"/>
      <c r="MJJ130" s="7"/>
      <c r="MJK130" s="7"/>
      <c r="MJL130" s="7"/>
      <c r="MJM130" s="7"/>
      <c r="MJN130" s="7"/>
      <c r="MJO130" s="7"/>
      <c r="MJP130" s="7"/>
      <c r="MJQ130" s="7"/>
      <c r="MJR130" s="7"/>
      <c r="MJS130" s="7"/>
      <c r="MJT130" s="7"/>
      <c r="MJU130" s="7"/>
      <c r="MJV130" s="7"/>
      <c r="MJW130" s="7"/>
      <c r="MJX130" s="7"/>
      <c r="MJY130" s="7"/>
      <c r="MJZ130" s="7"/>
      <c r="MKA130" s="7"/>
      <c r="MKB130" s="7"/>
      <c r="MKC130" s="7"/>
      <c r="MKD130" s="7"/>
      <c r="MKE130" s="7"/>
      <c r="MKF130" s="7"/>
      <c r="MKG130" s="7"/>
      <c r="MKH130" s="7"/>
      <c r="MKI130" s="7"/>
      <c r="MKJ130" s="7"/>
      <c r="MKK130" s="7"/>
      <c r="MKL130" s="7"/>
      <c r="MKM130" s="7"/>
      <c r="MKN130" s="7"/>
      <c r="MKO130" s="7"/>
      <c r="MKP130" s="7"/>
      <c r="MKQ130" s="7"/>
      <c r="MKR130" s="7"/>
      <c r="MKS130" s="7"/>
      <c r="MKT130" s="7"/>
      <c r="MKU130" s="7"/>
      <c r="MKV130" s="7"/>
      <c r="MKW130" s="7"/>
      <c r="MKX130" s="7"/>
      <c r="MKY130" s="7"/>
      <c r="MKZ130" s="7"/>
      <c r="MLA130" s="7"/>
      <c r="MLB130" s="7"/>
      <c r="MLC130" s="7"/>
      <c r="MLD130" s="7"/>
      <c r="MLE130" s="7"/>
      <c r="MLF130" s="7"/>
      <c r="MLG130" s="7"/>
      <c r="MLH130" s="7"/>
      <c r="MLI130" s="7"/>
      <c r="MLJ130" s="7"/>
      <c r="MLK130" s="7"/>
      <c r="MLL130" s="7"/>
      <c r="MLM130" s="7"/>
      <c r="MLN130" s="7"/>
      <c r="MLO130" s="7"/>
      <c r="MLP130" s="7"/>
      <c r="MLQ130" s="7"/>
      <c r="MLR130" s="7"/>
      <c r="MLS130" s="7"/>
      <c r="MLT130" s="7"/>
      <c r="MLU130" s="7"/>
      <c r="MLV130" s="7"/>
      <c r="MLW130" s="7"/>
      <c r="MLX130" s="7"/>
      <c r="MLY130" s="7"/>
      <c r="MLZ130" s="7"/>
      <c r="MMA130" s="7"/>
      <c r="MMB130" s="7"/>
      <c r="MMC130" s="7"/>
      <c r="MMD130" s="7"/>
      <c r="MME130" s="7"/>
      <c r="MMF130" s="7"/>
      <c r="MMG130" s="7"/>
      <c r="MMH130" s="7"/>
      <c r="MMI130" s="7"/>
      <c r="MMJ130" s="7"/>
      <c r="MMK130" s="7"/>
      <c r="MML130" s="7"/>
      <c r="MMM130" s="7"/>
      <c r="MMN130" s="7"/>
      <c r="MMO130" s="7"/>
      <c r="MMP130" s="7"/>
      <c r="MMQ130" s="7"/>
      <c r="MMR130" s="7"/>
      <c r="MMS130" s="7"/>
      <c r="MMT130" s="7"/>
      <c r="MMU130" s="7"/>
      <c r="MMV130" s="7"/>
      <c r="MMW130" s="7"/>
      <c r="MMX130" s="7"/>
      <c r="MMY130" s="7"/>
      <c r="MMZ130" s="7"/>
      <c r="MNA130" s="7"/>
      <c r="MNB130" s="7"/>
      <c r="MNC130" s="7"/>
      <c r="MND130" s="7"/>
      <c r="MNE130" s="7"/>
      <c r="MNF130" s="7"/>
      <c r="MNG130" s="7"/>
      <c r="MNH130" s="7"/>
      <c r="MNI130" s="7"/>
      <c r="MNJ130" s="7"/>
      <c r="MNK130" s="7"/>
      <c r="MNL130" s="7"/>
      <c r="MNM130" s="7"/>
      <c r="MNN130" s="7"/>
      <c r="MNO130" s="7"/>
      <c r="MNP130" s="7"/>
      <c r="MNQ130" s="7"/>
      <c r="MNR130" s="7"/>
      <c r="MNS130" s="7"/>
      <c r="MNT130" s="7"/>
      <c r="MNU130" s="7"/>
      <c r="MNV130" s="7"/>
      <c r="MNW130" s="7"/>
      <c r="MNX130" s="7"/>
      <c r="MNY130" s="7"/>
      <c r="MNZ130" s="7"/>
      <c r="MOA130" s="7"/>
      <c r="MOB130" s="7"/>
      <c r="MOC130" s="7"/>
      <c r="MOD130" s="7"/>
      <c r="MOE130" s="7"/>
      <c r="MOF130" s="7"/>
      <c r="MOG130" s="7"/>
      <c r="MOH130" s="7"/>
      <c r="MOI130" s="7"/>
      <c r="MOJ130" s="7"/>
      <c r="MOK130" s="7"/>
      <c r="MOL130" s="7"/>
      <c r="MOM130" s="7"/>
      <c r="MON130" s="7"/>
      <c r="MOO130" s="7"/>
      <c r="MOP130" s="7"/>
      <c r="MOQ130" s="7"/>
      <c r="MOR130" s="7"/>
      <c r="MOS130" s="7"/>
      <c r="MOT130" s="7"/>
      <c r="MOU130" s="7"/>
      <c r="MOV130" s="7"/>
      <c r="MOW130" s="7"/>
      <c r="MOX130" s="7"/>
      <c r="MOY130" s="7"/>
      <c r="MOZ130" s="7"/>
      <c r="MPA130" s="7"/>
      <c r="MPB130" s="7"/>
      <c r="MPC130" s="7"/>
      <c r="MPD130" s="7"/>
      <c r="MPE130" s="7"/>
      <c r="MPF130" s="7"/>
      <c r="MPG130" s="7"/>
      <c r="MPH130" s="7"/>
      <c r="MPI130" s="7"/>
      <c r="MPJ130" s="7"/>
      <c r="MPK130" s="7"/>
      <c r="MPL130" s="7"/>
      <c r="MPM130" s="7"/>
      <c r="MPN130" s="7"/>
      <c r="MPO130" s="7"/>
      <c r="MPP130" s="7"/>
      <c r="MPQ130" s="7"/>
      <c r="MPR130" s="7"/>
      <c r="MPS130" s="7"/>
      <c r="MPT130" s="7"/>
      <c r="MPU130" s="7"/>
      <c r="MPV130" s="7"/>
      <c r="MPW130" s="7"/>
      <c r="MPX130" s="7"/>
      <c r="MPY130" s="7"/>
      <c r="MPZ130" s="7"/>
      <c r="MQA130" s="7"/>
      <c r="MQB130" s="7"/>
      <c r="MQC130" s="7"/>
      <c r="MQD130" s="7"/>
      <c r="MQE130" s="7"/>
      <c r="MQF130" s="7"/>
      <c r="MQG130" s="7"/>
      <c r="MQH130" s="7"/>
      <c r="MQI130" s="7"/>
      <c r="MQJ130" s="7"/>
      <c r="MQK130" s="7"/>
      <c r="MQL130" s="7"/>
      <c r="MQM130" s="7"/>
      <c r="MQN130" s="7"/>
      <c r="MQO130" s="7"/>
      <c r="MQP130" s="7"/>
      <c r="MQQ130" s="7"/>
      <c r="MQR130" s="7"/>
      <c r="MQS130" s="7"/>
      <c r="MQT130" s="7"/>
      <c r="MQU130" s="7"/>
      <c r="MQV130" s="7"/>
      <c r="MQW130" s="7"/>
      <c r="MQX130" s="7"/>
      <c r="MQY130" s="7"/>
      <c r="MQZ130" s="7"/>
      <c r="MRA130" s="7"/>
      <c r="MRB130" s="7"/>
      <c r="MRC130" s="7"/>
      <c r="MRD130" s="7"/>
      <c r="MRE130" s="7"/>
      <c r="MRF130" s="7"/>
      <c r="MRG130" s="7"/>
      <c r="MRH130" s="7"/>
      <c r="MRI130" s="7"/>
      <c r="MRJ130" s="7"/>
      <c r="MRK130" s="7"/>
      <c r="MRL130" s="7"/>
      <c r="MRM130" s="7"/>
      <c r="MRN130" s="7"/>
      <c r="MRO130" s="7"/>
      <c r="MRP130" s="7"/>
      <c r="MRQ130" s="7"/>
      <c r="MRR130" s="7"/>
      <c r="MRS130" s="7"/>
      <c r="MRT130" s="7"/>
      <c r="MRU130" s="7"/>
      <c r="MRV130" s="7"/>
      <c r="MRW130" s="7"/>
      <c r="MRX130" s="7"/>
      <c r="MRY130" s="7"/>
      <c r="MRZ130" s="7"/>
      <c r="MSA130" s="7"/>
      <c r="MSB130" s="7"/>
      <c r="MSC130" s="7"/>
      <c r="MSD130" s="7"/>
      <c r="MSE130" s="7"/>
      <c r="MSF130" s="7"/>
      <c r="MSG130" s="7"/>
      <c r="MSH130" s="7"/>
      <c r="MSI130" s="7"/>
      <c r="MSJ130" s="7"/>
      <c r="MSK130" s="7"/>
      <c r="MSL130" s="7"/>
      <c r="MSM130" s="7"/>
      <c r="MSN130" s="7"/>
      <c r="MSO130" s="7"/>
      <c r="MSP130" s="7"/>
      <c r="MSQ130" s="7"/>
      <c r="MSR130" s="7"/>
      <c r="MSS130" s="7"/>
      <c r="MST130" s="7"/>
      <c r="MSU130" s="7"/>
      <c r="MSV130" s="7"/>
      <c r="MSW130" s="7"/>
      <c r="MSX130" s="7"/>
      <c r="MSY130" s="7"/>
      <c r="MSZ130" s="7"/>
      <c r="MTA130" s="7"/>
      <c r="MTB130" s="7"/>
      <c r="MTC130" s="7"/>
      <c r="MTD130" s="7"/>
      <c r="MTE130" s="7"/>
      <c r="MTF130" s="7"/>
      <c r="MTG130" s="7"/>
      <c r="MTH130" s="7"/>
      <c r="MTI130" s="7"/>
      <c r="MTJ130" s="7"/>
      <c r="MTK130" s="7"/>
      <c r="MTL130" s="7"/>
      <c r="MTM130" s="7"/>
      <c r="MTN130" s="7"/>
      <c r="MTO130" s="7"/>
      <c r="MTP130" s="7"/>
      <c r="MTQ130" s="7"/>
      <c r="MTR130" s="7"/>
      <c r="MTS130" s="7"/>
      <c r="MTT130" s="7"/>
      <c r="MTU130" s="7"/>
      <c r="MTV130" s="7"/>
      <c r="MTW130" s="7"/>
      <c r="MTX130" s="7"/>
      <c r="MTY130" s="7"/>
      <c r="MTZ130" s="7"/>
      <c r="MUA130" s="7"/>
      <c r="MUB130" s="7"/>
      <c r="MUC130" s="7"/>
      <c r="MUD130" s="7"/>
      <c r="MUE130" s="7"/>
      <c r="MUF130" s="7"/>
      <c r="MUG130" s="7"/>
      <c r="MUH130" s="7"/>
      <c r="MUI130" s="7"/>
      <c r="MUJ130" s="7"/>
      <c r="MUK130" s="7"/>
      <c r="MUL130" s="7"/>
      <c r="MUM130" s="7"/>
      <c r="MUN130" s="7"/>
      <c r="MUO130" s="7"/>
      <c r="MUP130" s="7"/>
      <c r="MUQ130" s="7"/>
      <c r="MUR130" s="7"/>
      <c r="MUS130" s="7"/>
      <c r="MUT130" s="7"/>
      <c r="MUU130" s="7"/>
      <c r="MUV130" s="7"/>
      <c r="MUW130" s="7"/>
      <c r="MUX130" s="7"/>
      <c r="MUY130" s="7"/>
      <c r="MUZ130" s="7"/>
      <c r="MVA130" s="7"/>
      <c r="MVB130" s="7"/>
      <c r="MVC130" s="7"/>
      <c r="MVD130" s="7"/>
      <c r="MVE130" s="7"/>
      <c r="MVF130" s="7"/>
      <c r="MVG130" s="7"/>
      <c r="MVH130" s="7"/>
      <c r="MVI130" s="7"/>
      <c r="MVJ130" s="7"/>
      <c r="MVK130" s="7"/>
      <c r="MVL130" s="7"/>
      <c r="MVM130" s="7"/>
      <c r="MVN130" s="7"/>
      <c r="MVO130" s="7"/>
      <c r="MVP130" s="7"/>
      <c r="MVQ130" s="7"/>
      <c r="MVR130" s="7"/>
      <c r="MVS130" s="7"/>
      <c r="MVT130" s="7"/>
      <c r="MVU130" s="7"/>
      <c r="MVV130" s="7"/>
      <c r="MVW130" s="7"/>
      <c r="MVX130" s="7"/>
      <c r="MVY130" s="7"/>
      <c r="MVZ130" s="7"/>
      <c r="MWA130" s="7"/>
      <c r="MWB130" s="7"/>
      <c r="MWC130" s="7"/>
      <c r="MWD130" s="7"/>
      <c r="MWE130" s="7"/>
      <c r="MWF130" s="7"/>
      <c r="MWG130" s="7"/>
      <c r="MWH130" s="7"/>
      <c r="MWI130" s="7"/>
      <c r="MWJ130" s="7"/>
      <c r="MWK130" s="7"/>
      <c r="MWL130" s="7"/>
      <c r="MWM130" s="7"/>
      <c r="MWN130" s="7"/>
      <c r="MWO130" s="7"/>
      <c r="MWP130" s="7"/>
      <c r="MWQ130" s="7"/>
      <c r="MWR130" s="7"/>
      <c r="MWS130" s="7"/>
      <c r="MWT130" s="7"/>
      <c r="MWU130" s="7"/>
      <c r="MWV130" s="7"/>
      <c r="MWW130" s="7"/>
      <c r="MWX130" s="7"/>
      <c r="MWY130" s="7"/>
      <c r="MWZ130" s="7"/>
      <c r="MXA130" s="7"/>
      <c r="MXB130" s="7"/>
      <c r="MXC130" s="7"/>
      <c r="MXD130" s="7"/>
      <c r="MXE130" s="7"/>
      <c r="MXF130" s="7"/>
      <c r="MXG130" s="7"/>
      <c r="MXH130" s="7"/>
      <c r="MXI130" s="7"/>
      <c r="MXJ130" s="7"/>
      <c r="MXK130" s="7"/>
      <c r="MXL130" s="7"/>
      <c r="MXM130" s="7"/>
      <c r="MXN130" s="7"/>
      <c r="MXO130" s="7"/>
      <c r="MXP130" s="7"/>
      <c r="MXQ130" s="7"/>
      <c r="MXR130" s="7"/>
      <c r="MXS130" s="7"/>
      <c r="MXT130" s="7"/>
      <c r="MXU130" s="7"/>
      <c r="MXV130" s="7"/>
      <c r="MXW130" s="7"/>
      <c r="MXX130" s="7"/>
      <c r="MXY130" s="7"/>
      <c r="MXZ130" s="7"/>
      <c r="MYA130" s="7"/>
      <c r="MYB130" s="7"/>
      <c r="MYC130" s="7"/>
      <c r="MYD130" s="7"/>
      <c r="MYE130" s="7"/>
      <c r="MYF130" s="7"/>
      <c r="MYG130" s="7"/>
      <c r="MYH130" s="7"/>
      <c r="MYI130" s="7"/>
      <c r="MYJ130" s="7"/>
      <c r="MYK130" s="7"/>
      <c r="MYL130" s="7"/>
      <c r="MYM130" s="7"/>
      <c r="MYN130" s="7"/>
      <c r="MYO130" s="7"/>
      <c r="MYP130" s="7"/>
      <c r="MYQ130" s="7"/>
      <c r="MYR130" s="7"/>
      <c r="MYS130" s="7"/>
      <c r="MYT130" s="7"/>
      <c r="MYU130" s="7"/>
      <c r="MYV130" s="7"/>
      <c r="MYW130" s="7"/>
      <c r="MYX130" s="7"/>
      <c r="MYY130" s="7"/>
      <c r="MYZ130" s="7"/>
      <c r="MZA130" s="7"/>
      <c r="MZB130" s="7"/>
      <c r="MZC130" s="7"/>
      <c r="MZD130" s="7"/>
      <c r="MZE130" s="7"/>
      <c r="MZF130" s="7"/>
      <c r="MZG130" s="7"/>
      <c r="MZH130" s="7"/>
      <c r="MZI130" s="7"/>
      <c r="MZJ130" s="7"/>
      <c r="MZK130" s="7"/>
      <c r="MZL130" s="7"/>
      <c r="MZM130" s="7"/>
      <c r="MZN130" s="7"/>
      <c r="MZO130" s="7"/>
      <c r="MZP130" s="7"/>
      <c r="MZQ130" s="7"/>
      <c r="MZR130" s="7"/>
      <c r="MZS130" s="7"/>
      <c r="MZT130" s="7"/>
      <c r="MZU130" s="7"/>
      <c r="MZV130" s="7"/>
      <c r="MZW130" s="7"/>
      <c r="MZX130" s="7"/>
      <c r="MZY130" s="7"/>
      <c r="MZZ130" s="7"/>
      <c r="NAA130" s="7"/>
      <c r="NAB130" s="7"/>
      <c r="NAC130" s="7"/>
      <c r="NAD130" s="7"/>
      <c r="NAE130" s="7"/>
      <c r="NAF130" s="7"/>
      <c r="NAG130" s="7"/>
      <c r="NAH130" s="7"/>
      <c r="NAI130" s="7"/>
      <c r="NAJ130" s="7"/>
      <c r="NAK130" s="7"/>
      <c r="NAL130" s="7"/>
      <c r="NAM130" s="7"/>
      <c r="NAN130" s="7"/>
      <c r="NAO130" s="7"/>
      <c r="NAP130" s="7"/>
      <c r="NAQ130" s="7"/>
      <c r="NAR130" s="7"/>
      <c r="NAS130" s="7"/>
      <c r="NAT130" s="7"/>
      <c r="NAU130" s="7"/>
      <c r="NAV130" s="7"/>
      <c r="NAW130" s="7"/>
      <c r="NAX130" s="7"/>
      <c r="NAY130" s="7"/>
      <c r="NAZ130" s="7"/>
      <c r="NBA130" s="7"/>
      <c r="NBB130" s="7"/>
      <c r="NBC130" s="7"/>
      <c r="NBD130" s="7"/>
      <c r="NBE130" s="7"/>
      <c r="NBF130" s="7"/>
      <c r="NBG130" s="7"/>
      <c r="NBH130" s="7"/>
      <c r="NBI130" s="7"/>
      <c r="NBJ130" s="7"/>
      <c r="NBK130" s="7"/>
      <c r="NBL130" s="7"/>
      <c r="NBM130" s="7"/>
      <c r="NBN130" s="7"/>
      <c r="NBO130" s="7"/>
      <c r="NBP130" s="7"/>
      <c r="NBQ130" s="7"/>
      <c r="NBR130" s="7"/>
      <c r="NBS130" s="7"/>
      <c r="NBT130" s="7"/>
      <c r="NBU130" s="7"/>
      <c r="NBV130" s="7"/>
      <c r="NBW130" s="7"/>
      <c r="NBX130" s="7"/>
      <c r="NBY130" s="7"/>
      <c r="NBZ130" s="7"/>
      <c r="NCA130" s="7"/>
      <c r="NCB130" s="7"/>
      <c r="NCC130" s="7"/>
      <c r="NCD130" s="7"/>
      <c r="NCE130" s="7"/>
      <c r="NCF130" s="7"/>
      <c r="NCG130" s="7"/>
      <c r="NCH130" s="7"/>
      <c r="NCI130" s="7"/>
      <c r="NCJ130" s="7"/>
      <c r="NCK130" s="7"/>
      <c r="NCL130" s="7"/>
      <c r="NCM130" s="7"/>
      <c r="NCN130" s="7"/>
      <c r="NCO130" s="7"/>
      <c r="NCP130" s="7"/>
      <c r="NCQ130" s="7"/>
      <c r="NCR130" s="7"/>
      <c r="NCS130" s="7"/>
      <c r="NCT130" s="7"/>
      <c r="NCU130" s="7"/>
      <c r="NCV130" s="7"/>
      <c r="NCW130" s="7"/>
      <c r="NCX130" s="7"/>
      <c r="NCY130" s="7"/>
      <c r="NCZ130" s="7"/>
      <c r="NDA130" s="7"/>
      <c r="NDB130" s="7"/>
      <c r="NDC130" s="7"/>
      <c r="NDD130" s="7"/>
      <c r="NDE130" s="7"/>
      <c r="NDF130" s="7"/>
      <c r="NDG130" s="7"/>
      <c r="NDH130" s="7"/>
      <c r="NDI130" s="7"/>
      <c r="NDJ130" s="7"/>
      <c r="NDK130" s="7"/>
      <c r="NDL130" s="7"/>
      <c r="NDM130" s="7"/>
      <c r="NDN130" s="7"/>
      <c r="NDO130" s="7"/>
      <c r="NDP130" s="7"/>
      <c r="NDQ130" s="7"/>
      <c r="NDR130" s="7"/>
      <c r="NDS130" s="7"/>
      <c r="NDT130" s="7"/>
      <c r="NDU130" s="7"/>
      <c r="NDV130" s="7"/>
      <c r="NDW130" s="7"/>
      <c r="NDX130" s="7"/>
      <c r="NDY130" s="7"/>
      <c r="NDZ130" s="7"/>
      <c r="NEA130" s="7"/>
      <c r="NEB130" s="7"/>
      <c r="NEC130" s="7"/>
      <c r="NED130" s="7"/>
      <c r="NEE130" s="7"/>
      <c r="NEF130" s="7"/>
      <c r="NEG130" s="7"/>
      <c r="NEH130" s="7"/>
      <c r="NEI130" s="7"/>
      <c r="NEJ130" s="7"/>
      <c r="NEK130" s="7"/>
      <c r="NEL130" s="7"/>
      <c r="NEM130" s="7"/>
      <c r="NEN130" s="7"/>
      <c r="NEO130" s="7"/>
      <c r="NEP130" s="7"/>
      <c r="NEQ130" s="7"/>
      <c r="NER130" s="7"/>
      <c r="NES130" s="7"/>
      <c r="NET130" s="7"/>
      <c r="NEU130" s="7"/>
      <c r="NEV130" s="7"/>
      <c r="NEW130" s="7"/>
      <c r="NEX130" s="7"/>
      <c r="NEY130" s="7"/>
      <c r="NEZ130" s="7"/>
      <c r="NFA130" s="7"/>
      <c r="NFB130" s="7"/>
      <c r="NFC130" s="7"/>
      <c r="NFD130" s="7"/>
      <c r="NFE130" s="7"/>
      <c r="NFF130" s="7"/>
      <c r="NFG130" s="7"/>
      <c r="NFH130" s="7"/>
      <c r="NFI130" s="7"/>
      <c r="NFJ130" s="7"/>
      <c r="NFK130" s="7"/>
      <c r="NFL130" s="7"/>
      <c r="NFM130" s="7"/>
      <c r="NFN130" s="7"/>
      <c r="NFO130" s="7"/>
      <c r="NFP130" s="7"/>
      <c r="NFQ130" s="7"/>
      <c r="NFR130" s="7"/>
      <c r="NFS130" s="7"/>
      <c r="NFT130" s="7"/>
      <c r="NFU130" s="7"/>
      <c r="NFV130" s="7"/>
      <c r="NFW130" s="7"/>
      <c r="NFX130" s="7"/>
      <c r="NFY130" s="7"/>
      <c r="NFZ130" s="7"/>
      <c r="NGA130" s="7"/>
      <c r="NGB130" s="7"/>
      <c r="NGC130" s="7"/>
      <c r="NGD130" s="7"/>
      <c r="NGE130" s="7"/>
      <c r="NGF130" s="7"/>
      <c r="NGG130" s="7"/>
      <c r="NGH130" s="7"/>
      <c r="NGI130" s="7"/>
      <c r="NGJ130" s="7"/>
      <c r="NGK130" s="7"/>
      <c r="NGL130" s="7"/>
      <c r="NGM130" s="7"/>
      <c r="NGN130" s="7"/>
      <c r="NGO130" s="7"/>
      <c r="NGP130" s="7"/>
      <c r="NGQ130" s="7"/>
      <c r="NGR130" s="7"/>
      <c r="NGS130" s="7"/>
      <c r="NGT130" s="7"/>
      <c r="NGU130" s="7"/>
      <c r="NGV130" s="7"/>
      <c r="NGW130" s="7"/>
      <c r="NGX130" s="7"/>
      <c r="NGY130" s="7"/>
      <c r="NGZ130" s="7"/>
      <c r="NHA130" s="7"/>
      <c r="NHB130" s="7"/>
      <c r="NHC130" s="7"/>
      <c r="NHD130" s="7"/>
      <c r="NHE130" s="7"/>
      <c r="NHF130" s="7"/>
      <c r="NHG130" s="7"/>
      <c r="NHH130" s="7"/>
      <c r="NHI130" s="7"/>
      <c r="NHJ130" s="7"/>
      <c r="NHK130" s="7"/>
      <c r="NHL130" s="7"/>
      <c r="NHM130" s="7"/>
      <c r="NHN130" s="7"/>
      <c r="NHO130" s="7"/>
      <c r="NHP130" s="7"/>
      <c r="NHQ130" s="7"/>
      <c r="NHR130" s="7"/>
      <c r="NHS130" s="7"/>
      <c r="NHT130" s="7"/>
      <c r="NHU130" s="7"/>
      <c r="NHV130" s="7"/>
      <c r="NHW130" s="7"/>
      <c r="NHX130" s="7"/>
      <c r="NHY130" s="7"/>
      <c r="NHZ130" s="7"/>
      <c r="NIA130" s="7"/>
      <c r="NIB130" s="7"/>
      <c r="NIC130" s="7"/>
      <c r="NID130" s="7"/>
      <c r="NIE130" s="7"/>
      <c r="NIF130" s="7"/>
      <c r="NIG130" s="7"/>
      <c r="NIH130" s="7"/>
      <c r="NII130" s="7"/>
      <c r="NIJ130" s="7"/>
      <c r="NIK130" s="7"/>
      <c r="NIL130" s="7"/>
      <c r="NIM130" s="7"/>
      <c r="NIN130" s="7"/>
      <c r="NIO130" s="7"/>
      <c r="NIP130" s="7"/>
      <c r="NIQ130" s="7"/>
      <c r="NIR130" s="7"/>
      <c r="NIS130" s="7"/>
      <c r="NIT130" s="7"/>
      <c r="NIU130" s="7"/>
      <c r="NIV130" s="7"/>
      <c r="NIW130" s="7"/>
      <c r="NIX130" s="7"/>
      <c r="NIY130" s="7"/>
      <c r="NIZ130" s="7"/>
      <c r="NJA130" s="7"/>
      <c r="NJB130" s="7"/>
      <c r="NJC130" s="7"/>
      <c r="NJD130" s="7"/>
      <c r="NJE130" s="7"/>
      <c r="NJF130" s="7"/>
      <c r="NJG130" s="7"/>
      <c r="NJH130" s="7"/>
      <c r="NJI130" s="7"/>
      <c r="NJJ130" s="7"/>
      <c r="NJK130" s="7"/>
      <c r="NJL130" s="7"/>
      <c r="NJM130" s="7"/>
      <c r="NJN130" s="7"/>
      <c r="NJO130" s="7"/>
      <c r="NJP130" s="7"/>
      <c r="NJQ130" s="7"/>
      <c r="NJR130" s="7"/>
      <c r="NJS130" s="7"/>
      <c r="NJT130" s="7"/>
      <c r="NJU130" s="7"/>
      <c r="NJV130" s="7"/>
      <c r="NJW130" s="7"/>
      <c r="NJX130" s="7"/>
      <c r="NJY130" s="7"/>
      <c r="NJZ130" s="7"/>
      <c r="NKA130" s="7"/>
      <c r="NKB130" s="7"/>
      <c r="NKC130" s="7"/>
      <c r="NKD130" s="7"/>
      <c r="NKE130" s="7"/>
      <c r="NKF130" s="7"/>
      <c r="NKG130" s="7"/>
      <c r="NKH130" s="7"/>
      <c r="NKI130" s="7"/>
      <c r="NKJ130" s="7"/>
      <c r="NKK130" s="7"/>
      <c r="NKL130" s="7"/>
      <c r="NKM130" s="7"/>
      <c r="NKN130" s="7"/>
      <c r="NKO130" s="7"/>
      <c r="NKP130" s="7"/>
      <c r="NKQ130" s="7"/>
      <c r="NKR130" s="7"/>
      <c r="NKS130" s="7"/>
      <c r="NKT130" s="7"/>
      <c r="NKU130" s="7"/>
      <c r="NKV130" s="7"/>
      <c r="NKW130" s="7"/>
      <c r="NKX130" s="7"/>
      <c r="NKY130" s="7"/>
      <c r="NKZ130" s="7"/>
      <c r="NLA130" s="7"/>
      <c r="NLB130" s="7"/>
      <c r="NLC130" s="7"/>
      <c r="NLD130" s="7"/>
      <c r="NLE130" s="7"/>
      <c r="NLF130" s="7"/>
      <c r="NLG130" s="7"/>
      <c r="NLH130" s="7"/>
      <c r="NLI130" s="7"/>
      <c r="NLJ130" s="7"/>
      <c r="NLK130" s="7"/>
      <c r="NLL130" s="7"/>
      <c r="NLM130" s="7"/>
      <c r="NLN130" s="7"/>
      <c r="NLO130" s="7"/>
      <c r="NLP130" s="7"/>
      <c r="NLQ130" s="7"/>
      <c r="NLR130" s="7"/>
      <c r="NLS130" s="7"/>
      <c r="NLT130" s="7"/>
      <c r="NLU130" s="7"/>
      <c r="NLV130" s="7"/>
      <c r="NLW130" s="7"/>
      <c r="NLX130" s="7"/>
      <c r="NLY130" s="7"/>
      <c r="NLZ130" s="7"/>
      <c r="NMA130" s="7"/>
      <c r="NMB130" s="7"/>
      <c r="NMC130" s="7"/>
      <c r="NMD130" s="7"/>
      <c r="NME130" s="7"/>
      <c r="NMF130" s="7"/>
      <c r="NMG130" s="7"/>
      <c r="NMH130" s="7"/>
      <c r="NMI130" s="7"/>
      <c r="NMJ130" s="7"/>
      <c r="NMK130" s="7"/>
      <c r="NML130" s="7"/>
      <c r="NMM130" s="7"/>
      <c r="NMN130" s="7"/>
      <c r="NMO130" s="7"/>
      <c r="NMP130" s="7"/>
      <c r="NMQ130" s="7"/>
      <c r="NMR130" s="7"/>
      <c r="NMS130" s="7"/>
      <c r="NMT130" s="7"/>
      <c r="NMU130" s="7"/>
      <c r="NMV130" s="7"/>
      <c r="NMW130" s="7"/>
      <c r="NMX130" s="7"/>
      <c r="NMY130" s="7"/>
      <c r="NMZ130" s="7"/>
      <c r="NNA130" s="7"/>
      <c r="NNB130" s="7"/>
      <c r="NNC130" s="7"/>
      <c r="NND130" s="7"/>
      <c r="NNE130" s="7"/>
      <c r="NNF130" s="7"/>
      <c r="NNG130" s="7"/>
      <c r="NNH130" s="7"/>
      <c r="NNI130" s="7"/>
      <c r="NNJ130" s="7"/>
      <c r="NNK130" s="7"/>
      <c r="NNL130" s="7"/>
      <c r="NNM130" s="7"/>
      <c r="NNN130" s="7"/>
      <c r="NNO130" s="7"/>
      <c r="NNP130" s="7"/>
      <c r="NNQ130" s="7"/>
      <c r="NNR130" s="7"/>
      <c r="NNS130" s="7"/>
      <c r="NNT130" s="7"/>
      <c r="NNU130" s="7"/>
      <c r="NNV130" s="7"/>
      <c r="NNW130" s="7"/>
      <c r="NNX130" s="7"/>
      <c r="NNY130" s="7"/>
      <c r="NNZ130" s="7"/>
      <c r="NOA130" s="7"/>
      <c r="NOB130" s="7"/>
      <c r="NOC130" s="7"/>
      <c r="NOD130" s="7"/>
      <c r="NOE130" s="7"/>
      <c r="NOF130" s="7"/>
      <c r="NOG130" s="7"/>
      <c r="NOH130" s="7"/>
      <c r="NOI130" s="7"/>
      <c r="NOJ130" s="7"/>
      <c r="NOK130" s="7"/>
      <c r="NOL130" s="7"/>
      <c r="NOM130" s="7"/>
      <c r="NON130" s="7"/>
      <c r="NOO130" s="7"/>
      <c r="NOP130" s="7"/>
      <c r="NOQ130" s="7"/>
      <c r="NOR130" s="7"/>
      <c r="NOS130" s="7"/>
      <c r="NOT130" s="7"/>
      <c r="NOU130" s="7"/>
      <c r="NOV130" s="7"/>
      <c r="NOW130" s="7"/>
      <c r="NOX130" s="7"/>
      <c r="NOY130" s="7"/>
      <c r="NOZ130" s="7"/>
      <c r="NPA130" s="7"/>
      <c r="NPB130" s="7"/>
      <c r="NPC130" s="7"/>
      <c r="NPD130" s="7"/>
      <c r="NPE130" s="7"/>
      <c r="NPF130" s="7"/>
      <c r="NPG130" s="7"/>
      <c r="NPH130" s="7"/>
      <c r="NPI130" s="7"/>
      <c r="NPJ130" s="7"/>
      <c r="NPK130" s="7"/>
      <c r="NPL130" s="7"/>
      <c r="NPM130" s="7"/>
      <c r="NPN130" s="7"/>
      <c r="NPO130" s="7"/>
      <c r="NPP130" s="7"/>
      <c r="NPQ130" s="7"/>
      <c r="NPR130" s="7"/>
      <c r="NPS130" s="7"/>
      <c r="NPT130" s="7"/>
      <c r="NPU130" s="7"/>
      <c r="NPV130" s="7"/>
      <c r="NPW130" s="7"/>
      <c r="NPX130" s="7"/>
      <c r="NPY130" s="7"/>
      <c r="NPZ130" s="7"/>
      <c r="NQA130" s="7"/>
      <c r="NQB130" s="7"/>
      <c r="NQC130" s="7"/>
      <c r="NQD130" s="7"/>
      <c r="NQE130" s="7"/>
      <c r="NQF130" s="7"/>
      <c r="NQG130" s="7"/>
      <c r="NQH130" s="7"/>
      <c r="NQI130" s="7"/>
      <c r="NQJ130" s="7"/>
      <c r="NQK130" s="7"/>
      <c r="NQL130" s="7"/>
      <c r="NQM130" s="7"/>
      <c r="NQN130" s="7"/>
      <c r="NQO130" s="7"/>
      <c r="NQP130" s="7"/>
      <c r="NQQ130" s="7"/>
      <c r="NQR130" s="7"/>
      <c r="NQS130" s="7"/>
      <c r="NQT130" s="7"/>
      <c r="NQU130" s="7"/>
      <c r="NQV130" s="7"/>
      <c r="NQW130" s="7"/>
      <c r="NQX130" s="7"/>
      <c r="NQY130" s="7"/>
      <c r="NQZ130" s="7"/>
      <c r="NRA130" s="7"/>
      <c r="NRB130" s="7"/>
      <c r="NRC130" s="7"/>
      <c r="NRD130" s="7"/>
      <c r="NRE130" s="7"/>
      <c r="NRF130" s="7"/>
      <c r="NRG130" s="7"/>
      <c r="NRH130" s="7"/>
      <c r="NRI130" s="7"/>
      <c r="NRJ130" s="7"/>
      <c r="NRK130" s="7"/>
      <c r="NRL130" s="7"/>
      <c r="NRM130" s="7"/>
      <c r="NRN130" s="7"/>
      <c r="NRO130" s="7"/>
      <c r="NRP130" s="7"/>
      <c r="NRQ130" s="7"/>
      <c r="NRR130" s="7"/>
      <c r="NRS130" s="7"/>
      <c r="NRT130" s="7"/>
      <c r="NRU130" s="7"/>
      <c r="NRV130" s="7"/>
      <c r="NRW130" s="7"/>
      <c r="NRX130" s="7"/>
      <c r="NRY130" s="7"/>
      <c r="NRZ130" s="7"/>
      <c r="NSA130" s="7"/>
      <c r="NSB130" s="7"/>
      <c r="NSC130" s="7"/>
      <c r="NSD130" s="7"/>
      <c r="NSE130" s="7"/>
      <c r="NSF130" s="7"/>
      <c r="NSG130" s="7"/>
      <c r="NSH130" s="7"/>
      <c r="NSI130" s="7"/>
      <c r="NSJ130" s="7"/>
      <c r="NSK130" s="7"/>
      <c r="NSL130" s="7"/>
      <c r="NSM130" s="7"/>
      <c r="NSN130" s="7"/>
      <c r="NSO130" s="7"/>
      <c r="NSP130" s="7"/>
      <c r="NSQ130" s="7"/>
      <c r="NSR130" s="7"/>
      <c r="NSS130" s="7"/>
      <c r="NST130" s="7"/>
      <c r="NSU130" s="7"/>
      <c r="NSV130" s="7"/>
      <c r="NSW130" s="7"/>
      <c r="NSX130" s="7"/>
      <c r="NSY130" s="7"/>
      <c r="NSZ130" s="7"/>
      <c r="NTA130" s="7"/>
      <c r="NTB130" s="7"/>
      <c r="NTC130" s="7"/>
      <c r="NTD130" s="7"/>
      <c r="NTE130" s="7"/>
      <c r="NTF130" s="7"/>
      <c r="NTG130" s="7"/>
      <c r="NTH130" s="7"/>
      <c r="NTI130" s="7"/>
      <c r="NTJ130" s="7"/>
      <c r="NTK130" s="7"/>
      <c r="NTL130" s="7"/>
      <c r="NTM130" s="7"/>
      <c r="NTN130" s="7"/>
      <c r="NTO130" s="7"/>
      <c r="NTP130" s="7"/>
      <c r="NTQ130" s="7"/>
      <c r="NTR130" s="7"/>
      <c r="NTS130" s="7"/>
      <c r="NTT130" s="7"/>
      <c r="NTU130" s="7"/>
      <c r="NTV130" s="7"/>
      <c r="NTW130" s="7"/>
      <c r="NTX130" s="7"/>
      <c r="NTY130" s="7"/>
      <c r="NTZ130" s="7"/>
      <c r="NUA130" s="7"/>
      <c r="NUB130" s="7"/>
      <c r="NUC130" s="7"/>
      <c r="NUD130" s="7"/>
      <c r="NUE130" s="7"/>
      <c r="NUF130" s="7"/>
      <c r="NUG130" s="7"/>
      <c r="NUH130" s="7"/>
      <c r="NUI130" s="7"/>
      <c r="NUJ130" s="7"/>
      <c r="NUK130" s="7"/>
      <c r="NUL130" s="7"/>
      <c r="NUM130" s="7"/>
      <c r="NUN130" s="7"/>
      <c r="NUO130" s="7"/>
      <c r="NUP130" s="7"/>
      <c r="NUQ130" s="7"/>
      <c r="NUR130" s="7"/>
      <c r="NUS130" s="7"/>
      <c r="NUT130" s="7"/>
      <c r="NUU130" s="7"/>
      <c r="NUV130" s="7"/>
      <c r="NUW130" s="7"/>
      <c r="NUX130" s="7"/>
      <c r="NUY130" s="7"/>
      <c r="NUZ130" s="7"/>
      <c r="NVA130" s="7"/>
      <c r="NVB130" s="7"/>
      <c r="NVC130" s="7"/>
      <c r="NVD130" s="7"/>
      <c r="NVE130" s="7"/>
      <c r="NVF130" s="7"/>
      <c r="NVG130" s="7"/>
      <c r="NVH130" s="7"/>
      <c r="NVI130" s="7"/>
      <c r="NVJ130" s="7"/>
      <c r="NVK130" s="7"/>
      <c r="NVL130" s="7"/>
      <c r="NVM130" s="7"/>
      <c r="NVN130" s="7"/>
      <c r="NVO130" s="7"/>
      <c r="NVP130" s="7"/>
      <c r="NVQ130" s="7"/>
      <c r="NVR130" s="7"/>
      <c r="NVS130" s="7"/>
      <c r="NVT130" s="7"/>
      <c r="NVU130" s="7"/>
      <c r="NVV130" s="7"/>
      <c r="NVW130" s="7"/>
      <c r="NVX130" s="7"/>
      <c r="NVY130" s="7"/>
      <c r="NVZ130" s="7"/>
      <c r="NWA130" s="7"/>
      <c r="NWB130" s="7"/>
      <c r="NWC130" s="7"/>
      <c r="NWD130" s="7"/>
      <c r="NWE130" s="7"/>
      <c r="NWF130" s="7"/>
      <c r="NWG130" s="7"/>
      <c r="NWH130" s="7"/>
      <c r="NWI130" s="7"/>
      <c r="NWJ130" s="7"/>
      <c r="NWK130" s="7"/>
      <c r="NWL130" s="7"/>
      <c r="NWM130" s="7"/>
      <c r="NWN130" s="7"/>
      <c r="NWO130" s="7"/>
      <c r="NWP130" s="7"/>
      <c r="NWQ130" s="7"/>
      <c r="NWR130" s="7"/>
      <c r="NWS130" s="7"/>
      <c r="NWT130" s="7"/>
      <c r="NWU130" s="7"/>
      <c r="NWV130" s="7"/>
      <c r="NWW130" s="7"/>
      <c r="NWX130" s="7"/>
      <c r="NWY130" s="7"/>
      <c r="NWZ130" s="7"/>
      <c r="NXA130" s="7"/>
      <c r="NXB130" s="7"/>
      <c r="NXC130" s="7"/>
      <c r="NXD130" s="7"/>
      <c r="NXE130" s="7"/>
      <c r="NXF130" s="7"/>
      <c r="NXG130" s="7"/>
      <c r="NXH130" s="7"/>
      <c r="NXI130" s="7"/>
      <c r="NXJ130" s="7"/>
      <c r="NXK130" s="7"/>
      <c r="NXL130" s="7"/>
      <c r="NXM130" s="7"/>
      <c r="NXN130" s="7"/>
      <c r="NXO130" s="7"/>
      <c r="NXP130" s="7"/>
      <c r="NXQ130" s="7"/>
      <c r="NXR130" s="7"/>
      <c r="NXS130" s="7"/>
      <c r="NXT130" s="7"/>
      <c r="NXU130" s="7"/>
      <c r="NXV130" s="7"/>
      <c r="NXW130" s="7"/>
      <c r="NXX130" s="7"/>
      <c r="NXY130" s="7"/>
      <c r="NXZ130" s="7"/>
      <c r="NYA130" s="7"/>
      <c r="NYB130" s="7"/>
      <c r="NYC130" s="7"/>
      <c r="NYD130" s="7"/>
      <c r="NYE130" s="7"/>
      <c r="NYF130" s="7"/>
      <c r="NYG130" s="7"/>
      <c r="NYH130" s="7"/>
      <c r="NYI130" s="7"/>
      <c r="NYJ130" s="7"/>
      <c r="NYK130" s="7"/>
      <c r="NYL130" s="7"/>
      <c r="NYM130" s="7"/>
      <c r="NYN130" s="7"/>
      <c r="NYO130" s="7"/>
      <c r="NYP130" s="7"/>
      <c r="NYQ130" s="7"/>
      <c r="NYR130" s="7"/>
      <c r="NYS130" s="7"/>
      <c r="NYT130" s="7"/>
      <c r="NYU130" s="7"/>
      <c r="NYV130" s="7"/>
      <c r="NYW130" s="7"/>
      <c r="NYX130" s="7"/>
      <c r="NYY130" s="7"/>
      <c r="NYZ130" s="7"/>
      <c r="NZA130" s="7"/>
      <c r="NZB130" s="7"/>
      <c r="NZC130" s="7"/>
      <c r="NZD130" s="7"/>
      <c r="NZE130" s="7"/>
      <c r="NZF130" s="7"/>
      <c r="NZG130" s="7"/>
      <c r="NZH130" s="7"/>
      <c r="NZI130" s="7"/>
      <c r="NZJ130" s="7"/>
      <c r="NZK130" s="7"/>
      <c r="NZL130" s="7"/>
      <c r="NZM130" s="7"/>
      <c r="NZN130" s="7"/>
      <c r="NZO130" s="7"/>
      <c r="NZP130" s="7"/>
      <c r="NZQ130" s="7"/>
      <c r="NZR130" s="7"/>
      <c r="NZS130" s="7"/>
      <c r="NZT130" s="7"/>
      <c r="NZU130" s="7"/>
      <c r="NZV130" s="7"/>
      <c r="NZW130" s="7"/>
      <c r="NZX130" s="7"/>
      <c r="NZY130" s="7"/>
      <c r="NZZ130" s="7"/>
      <c r="OAA130" s="7"/>
      <c r="OAB130" s="7"/>
      <c r="OAC130" s="7"/>
      <c r="OAD130" s="7"/>
      <c r="OAE130" s="7"/>
      <c r="OAF130" s="7"/>
      <c r="OAG130" s="7"/>
      <c r="OAH130" s="7"/>
      <c r="OAI130" s="7"/>
      <c r="OAJ130" s="7"/>
      <c r="OAK130" s="7"/>
      <c r="OAL130" s="7"/>
      <c r="OAM130" s="7"/>
      <c r="OAN130" s="7"/>
      <c r="OAO130" s="7"/>
      <c r="OAP130" s="7"/>
      <c r="OAQ130" s="7"/>
      <c r="OAR130" s="7"/>
      <c r="OAS130" s="7"/>
      <c r="OAT130" s="7"/>
      <c r="OAU130" s="7"/>
      <c r="OAV130" s="7"/>
      <c r="OAW130" s="7"/>
      <c r="OAX130" s="7"/>
      <c r="OAY130" s="7"/>
      <c r="OAZ130" s="7"/>
      <c r="OBA130" s="7"/>
      <c r="OBB130" s="7"/>
      <c r="OBC130" s="7"/>
      <c r="OBD130" s="7"/>
      <c r="OBE130" s="7"/>
      <c r="OBF130" s="7"/>
      <c r="OBG130" s="7"/>
      <c r="OBH130" s="7"/>
      <c r="OBI130" s="7"/>
      <c r="OBJ130" s="7"/>
      <c r="OBK130" s="7"/>
      <c r="OBL130" s="7"/>
      <c r="OBM130" s="7"/>
      <c r="OBN130" s="7"/>
      <c r="OBO130" s="7"/>
      <c r="OBP130" s="7"/>
      <c r="OBQ130" s="7"/>
      <c r="OBR130" s="7"/>
      <c r="OBS130" s="7"/>
      <c r="OBT130" s="7"/>
      <c r="OBU130" s="7"/>
      <c r="OBV130" s="7"/>
      <c r="OBW130" s="7"/>
      <c r="OBX130" s="7"/>
      <c r="OBY130" s="7"/>
      <c r="OBZ130" s="7"/>
      <c r="OCA130" s="7"/>
      <c r="OCB130" s="7"/>
      <c r="OCC130" s="7"/>
      <c r="OCD130" s="7"/>
      <c r="OCE130" s="7"/>
      <c r="OCF130" s="7"/>
      <c r="OCG130" s="7"/>
      <c r="OCH130" s="7"/>
      <c r="OCI130" s="7"/>
      <c r="OCJ130" s="7"/>
      <c r="OCK130" s="7"/>
      <c r="OCL130" s="7"/>
      <c r="OCM130" s="7"/>
      <c r="OCN130" s="7"/>
      <c r="OCO130" s="7"/>
      <c r="OCP130" s="7"/>
      <c r="OCQ130" s="7"/>
      <c r="OCR130" s="7"/>
      <c r="OCS130" s="7"/>
      <c r="OCT130" s="7"/>
      <c r="OCU130" s="7"/>
      <c r="OCV130" s="7"/>
      <c r="OCW130" s="7"/>
      <c r="OCX130" s="7"/>
      <c r="OCY130" s="7"/>
      <c r="OCZ130" s="7"/>
      <c r="ODA130" s="7"/>
      <c r="ODB130" s="7"/>
      <c r="ODC130" s="7"/>
      <c r="ODD130" s="7"/>
      <c r="ODE130" s="7"/>
      <c r="ODF130" s="7"/>
      <c r="ODG130" s="7"/>
      <c r="ODH130" s="7"/>
      <c r="ODI130" s="7"/>
      <c r="ODJ130" s="7"/>
      <c r="ODK130" s="7"/>
      <c r="ODL130" s="7"/>
      <c r="ODM130" s="7"/>
      <c r="ODN130" s="7"/>
      <c r="ODO130" s="7"/>
      <c r="ODP130" s="7"/>
      <c r="ODQ130" s="7"/>
      <c r="ODR130" s="7"/>
      <c r="ODS130" s="7"/>
      <c r="ODT130" s="7"/>
      <c r="ODU130" s="7"/>
      <c r="ODV130" s="7"/>
      <c r="ODW130" s="7"/>
      <c r="ODX130" s="7"/>
      <c r="ODY130" s="7"/>
      <c r="ODZ130" s="7"/>
      <c r="OEA130" s="7"/>
      <c r="OEB130" s="7"/>
      <c r="OEC130" s="7"/>
      <c r="OED130" s="7"/>
      <c r="OEE130" s="7"/>
      <c r="OEF130" s="7"/>
      <c r="OEG130" s="7"/>
      <c r="OEH130" s="7"/>
      <c r="OEI130" s="7"/>
      <c r="OEJ130" s="7"/>
      <c r="OEK130" s="7"/>
      <c r="OEL130" s="7"/>
      <c r="OEM130" s="7"/>
      <c r="OEN130" s="7"/>
      <c r="OEO130" s="7"/>
      <c r="OEP130" s="7"/>
      <c r="OEQ130" s="7"/>
      <c r="OER130" s="7"/>
      <c r="OES130" s="7"/>
      <c r="OET130" s="7"/>
      <c r="OEU130" s="7"/>
      <c r="OEV130" s="7"/>
      <c r="OEW130" s="7"/>
      <c r="OEX130" s="7"/>
      <c r="OEY130" s="7"/>
      <c r="OEZ130" s="7"/>
      <c r="OFA130" s="7"/>
      <c r="OFB130" s="7"/>
      <c r="OFC130" s="7"/>
      <c r="OFD130" s="7"/>
      <c r="OFE130" s="7"/>
      <c r="OFF130" s="7"/>
      <c r="OFG130" s="7"/>
      <c r="OFH130" s="7"/>
      <c r="OFI130" s="7"/>
      <c r="OFJ130" s="7"/>
      <c r="OFK130" s="7"/>
      <c r="OFL130" s="7"/>
      <c r="OFM130" s="7"/>
      <c r="OFN130" s="7"/>
      <c r="OFO130" s="7"/>
      <c r="OFP130" s="7"/>
      <c r="OFQ130" s="7"/>
      <c r="OFR130" s="7"/>
      <c r="OFS130" s="7"/>
      <c r="OFT130" s="7"/>
      <c r="OFU130" s="7"/>
      <c r="OFV130" s="7"/>
      <c r="OFW130" s="7"/>
      <c r="OFX130" s="7"/>
      <c r="OFY130" s="7"/>
      <c r="OFZ130" s="7"/>
      <c r="OGA130" s="7"/>
      <c r="OGB130" s="7"/>
      <c r="OGC130" s="7"/>
      <c r="OGD130" s="7"/>
      <c r="OGE130" s="7"/>
      <c r="OGF130" s="7"/>
      <c r="OGG130" s="7"/>
      <c r="OGH130" s="7"/>
      <c r="OGI130" s="7"/>
      <c r="OGJ130" s="7"/>
      <c r="OGK130" s="7"/>
      <c r="OGL130" s="7"/>
      <c r="OGM130" s="7"/>
      <c r="OGN130" s="7"/>
      <c r="OGO130" s="7"/>
      <c r="OGP130" s="7"/>
      <c r="OGQ130" s="7"/>
      <c r="OGR130" s="7"/>
      <c r="OGS130" s="7"/>
      <c r="OGT130" s="7"/>
      <c r="OGU130" s="7"/>
      <c r="OGV130" s="7"/>
      <c r="OGW130" s="7"/>
      <c r="OGX130" s="7"/>
      <c r="OGY130" s="7"/>
      <c r="OGZ130" s="7"/>
      <c r="OHA130" s="7"/>
      <c r="OHB130" s="7"/>
      <c r="OHC130" s="7"/>
      <c r="OHD130" s="7"/>
      <c r="OHE130" s="7"/>
      <c r="OHF130" s="7"/>
      <c r="OHG130" s="7"/>
      <c r="OHH130" s="7"/>
      <c r="OHI130" s="7"/>
      <c r="OHJ130" s="7"/>
      <c r="OHK130" s="7"/>
      <c r="OHL130" s="7"/>
      <c r="OHM130" s="7"/>
      <c r="OHN130" s="7"/>
      <c r="OHO130" s="7"/>
      <c r="OHP130" s="7"/>
      <c r="OHQ130" s="7"/>
      <c r="OHR130" s="7"/>
      <c r="OHS130" s="7"/>
      <c r="OHT130" s="7"/>
      <c r="OHU130" s="7"/>
      <c r="OHV130" s="7"/>
      <c r="OHW130" s="7"/>
      <c r="OHX130" s="7"/>
      <c r="OHY130" s="7"/>
      <c r="OHZ130" s="7"/>
      <c r="OIA130" s="7"/>
      <c r="OIB130" s="7"/>
      <c r="OIC130" s="7"/>
      <c r="OID130" s="7"/>
      <c r="OIE130" s="7"/>
      <c r="OIF130" s="7"/>
      <c r="OIG130" s="7"/>
      <c r="OIH130" s="7"/>
      <c r="OII130" s="7"/>
      <c r="OIJ130" s="7"/>
      <c r="OIK130" s="7"/>
      <c r="OIL130" s="7"/>
      <c r="OIM130" s="7"/>
      <c r="OIN130" s="7"/>
      <c r="OIO130" s="7"/>
      <c r="OIP130" s="7"/>
      <c r="OIQ130" s="7"/>
      <c r="OIR130" s="7"/>
      <c r="OIS130" s="7"/>
      <c r="OIT130" s="7"/>
      <c r="OIU130" s="7"/>
      <c r="OIV130" s="7"/>
      <c r="OIW130" s="7"/>
      <c r="OIX130" s="7"/>
      <c r="OIY130" s="7"/>
      <c r="OIZ130" s="7"/>
      <c r="OJA130" s="7"/>
      <c r="OJB130" s="7"/>
      <c r="OJC130" s="7"/>
      <c r="OJD130" s="7"/>
      <c r="OJE130" s="7"/>
      <c r="OJF130" s="7"/>
      <c r="OJG130" s="7"/>
      <c r="OJH130" s="7"/>
      <c r="OJI130" s="7"/>
      <c r="OJJ130" s="7"/>
      <c r="OJK130" s="7"/>
      <c r="OJL130" s="7"/>
      <c r="OJM130" s="7"/>
      <c r="OJN130" s="7"/>
      <c r="OJO130" s="7"/>
      <c r="OJP130" s="7"/>
      <c r="OJQ130" s="7"/>
      <c r="OJR130" s="7"/>
      <c r="OJS130" s="7"/>
      <c r="OJT130" s="7"/>
      <c r="OJU130" s="7"/>
      <c r="OJV130" s="7"/>
      <c r="OJW130" s="7"/>
      <c r="OJX130" s="7"/>
      <c r="OJY130" s="7"/>
      <c r="OJZ130" s="7"/>
      <c r="OKA130" s="7"/>
      <c r="OKB130" s="7"/>
      <c r="OKC130" s="7"/>
      <c r="OKD130" s="7"/>
      <c r="OKE130" s="7"/>
      <c r="OKF130" s="7"/>
      <c r="OKG130" s="7"/>
      <c r="OKH130" s="7"/>
      <c r="OKI130" s="7"/>
      <c r="OKJ130" s="7"/>
      <c r="OKK130" s="7"/>
      <c r="OKL130" s="7"/>
      <c r="OKM130" s="7"/>
      <c r="OKN130" s="7"/>
      <c r="OKO130" s="7"/>
      <c r="OKP130" s="7"/>
      <c r="OKQ130" s="7"/>
      <c r="OKR130" s="7"/>
      <c r="OKS130" s="7"/>
      <c r="OKT130" s="7"/>
      <c r="OKU130" s="7"/>
      <c r="OKV130" s="7"/>
      <c r="OKW130" s="7"/>
      <c r="OKX130" s="7"/>
      <c r="OKY130" s="7"/>
      <c r="OKZ130" s="7"/>
      <c r="OLA130" s="7"/>
      <c r="OLB130" s="7"/>
      <c r="OLC130" s="7"/>
      <c r="OLD130" s="7"/>
      <c r="OLE130" s="7"/>
      <c r="OLF130" s="7"/>
      <c r="OLG130" s="7"/>
      <c r="OLH130" s="7"/>
      <c r="OLI130" s="7"/>
      <c r="OLJ130" s="7"/>
      <c r="OLK130" s="7"/>
      <c r="OLL130" s="7"/>
      <c r="OLM130" s="7"/>
      <c r="OLN130" s="7"/>
      <c r="OLO130" s="7"/>
      <c r="OLP130" s="7"/>
      <c r="OLQ130" s="7"/>
      <c r="OLR130" s="7"/>
      <c r="OLS130" s="7"/>
      <c r="OLT130" s="7"/>
      <c r="OLU130" s="7"/>
      <c r="OLV130" s="7"/>
      <c r="OLW130" s="7"/>
      <c r="OLX130" s="7"/>
      <c r="OLY130" s="7"/>
      <c r="OLZ130" s="7"/>
      <c r="OMA130" s="7"/>
      <c r="OMB130" s="7"/>
      <c r="OMC130" s="7"/>
      <c r="OMD130" s="7"/>
      <c r="OME130" s="7"/>
      <c r="OMF130" s="7"/>
      <c r="OMG130" s="7"/>
      <c r="OMH130" s="7"/>
      <c r="OMI130" s="7"/>
      <c r="OMJ130" s="7"/>
      <c r="OMK130" s="7"/>
      <c r="OML130" s="7"/>
      <c r="OMM130" s="7"/>
      <c r="OMN130" s="7"/>
      <c r="OMO130" s="7"/>
      <c r="OMP130" s="7"/>
      <c r="OMQ130" s="7"/>
      <c r="OMR130" s="7"/>
      <c r="OMS130" s="7"/>
      <c r="OMT130" s="7"/>
      <c r="OMU130" s="7"/>
      <c r="OMV130" s="7"/>
      <c r="OMW130" s="7"/>
      <c r="OMX130" s="7"/>
      <c r="OMY130" s="7"/>
      <c r="OMZ130" s="7"/>
      <c r="ONA130" s="7"/>
      <c r="ONB130" s="7"/>
      <c r="ONC130" s="7"/>
      <c r="OND130" s="7"/>
      <c r="ONE130" s="7"/>
      <c r="ONF130" s="7"/>
      <c r="ONG130" s="7"/>
      <c r="ONH130" s="7"/>
      <c r="ONI130" s="7"/>
      <c r="ONJ130" s="7"/>
      <c r="ONK130" s="7"/>
      <c r="ONL130" s="7"/>
      <c r="ONM130" s="7"/>
      <c r="ONN130" s="7"/>
      <c r="ONO130" s="7"/>
      <c r="ONP130" s="7"/>
      <c r="ONQ130" s="7"/>
      <c r="ONR130" s="7"/>
      <c r="ONS130" s="7"/>
      <c r="ONT130" s="7"/>
      <c r="ONU130" s="7"/>
      <c r="ONV130" s="7"/>
      <c r="ONW130" s="7"/>
      <c r="ONX130" s="7"/>
      <c r="ONY130" s="7"/>
      <c r="ONZ130" s="7"/>
      <c r="OOA130" s="7"/>
      <c r="OOB130" s="7"/>
      <c r="OOC130" s="7"/>
      <c r="OOD130" s="7"/>
      <c r="OOE130" s="7"/>
      <c r="OOF130" s="7"/>
      <c r="OOG130" s="7"/>
      <c r="OOH130" s="7"/>
      <c r="OOI130" s="7"/>
      <c r="OOJ130" s="7"/>
      <c r="OOK130" s="7"/>
      <c r="OOL130" s="7"/>
      <c r="OOM130" s="7"/>
      <c r="OON130" s="7"/>
      <c r="OOO130" s="7"/>
      <c r="OOP130" s="7"/>
      <c r="OOQ130" s="7"/>
      <c r="OOR130" s="7"/>
      <c r="OOS130" s="7"/>
      <c r="OOT130" s="7"/>
      <c r="OOU130" s="7"/>
      <c r="OOV130" s="7"/>
      <c r="OOW130" s="7"/>
      <c r="OOX130" s="7"/>
      <c r="OOY130" s="7"/>
      <c r="OOZ130" s="7"/>
      <c r="OPA130" s="7"/>
      <c r="OPB130" s="7"/>
      <c r="OPC130" s="7"/>
      <c r="OPD130" s="7"/>
      <c r="OPE130" s="7"/>
      <c r="OPF130" s="7"/>
      <c r="OPG130" s="7"/>
      <c r="OPH130" s="7"/>
      <c r="OPI130" s="7"/>
      <c r="OPJ130" s="7"/>
      <c r="OPK130" s="7"/>
      <c r="OPL130" s="7"/>
      <c r="OPM130" s="7"/>
      <c r="OPN130" s="7"/>
      <c r="OPO130" s="7"/>
      <c r="OPP130" s="7"/>
      <c r="OPQ130" s="7"/>
      <c r="OPR130" s="7"/>
      <c r="OPS130" s="7"/>
      <c r="OPT130" s="7"/>
      <c r="OPU130" s="7"/>
      <c r="OPV130" s="7"/>
      <c r="OPW130" s="7"/>
      <c r="OPX130" s="7"/>
      <c r="OPY130" s="7"/>
      <c r="OPZ130" s="7"/>
      <c r="OQA130" s="7"/>
      <c r="OQB130" s="7"/>
      <c r="OQC130" s="7"/>
      <c r="OQD130" s="7"/>
      <c r="OQE130" s="7"/>
      <c r="OQF130" s="7"/>
      <c r="OQG130" s="7"/>
      <c r="OQH130" s="7"/>
      <c r="OQI130" s="7"/>
      <c r="OQJ130" s="7"/>
      <c r="OQK130" s="7"/>
      <c r="OQL130" s="7"/>
      <c r="OQM130" s="7"/>
      <c r="OQN130" s="7"/>
      <c r="OQO130" s="7"/>
      <c r="OQP130" s="7"/>
      <c r="OQQ130" s="7"/>
      <c r="OQR130" s="7"/>
      <c r="OQS130" s="7"/>
      <c r="OQT130" s="7"/>
      <c r="OQU130" s="7"/>
      <c r="OQV130" s="7"/>
      <c r="OQW130" s="7"/>
      <c r="OQX130" s="7"/>
      <c r="OQY130" s="7"/>
      <c r="OQZ130" s="7"/>
      <c r="ORA130" s="7"/>
      <c r="ORB130" s="7"/>
      <c r="ORC130" s="7"/>
      <c r="ORD130" s="7"/>
      <c r="ORE130" s="7"/>
      <c r="ORF130" s="7"/>
      <c r="ORG130" s="7"/>
      <c r="ORH130" s="7"/>
      <c r="ORI130" s="7"/>
      <c r="ORJ130" s="7"/>
      <c r="ORK130" s="7"/>
      <c r="ORL130" s="7"/>
      <c r="ORM130" s="7"/>
      <c r="ORN130" s="7"/>
      <c r="ORO130" s="7"/>
      <c r="ORP130" s="7"/>
      <c r="ORQ130" s="7"/>
      <c r="ORR130" s="7"/>
      <c r="ORS130" s="7"/>
      <c r="ORT130" s="7"/>
      <c r="ORU130" s="7"/>
      <c r="ORV130" s="7"/>
      <c r="ORW130" s="7"/>
      <c r="ORX130" s="7"/>
      <c r="ORY130" s="7"/>
      <c r="ORZ130" s="7"/>
      <c r="OSA130" s="7"/>
      <c r="OSB130" s="7"/>
      <c r="OSC130" s="7"/>
      <c r="OSD130" s="7"/>
      <c r="OSE130" s="7"/>
      <c r="OSF130" s="7"/>
      <c r="OSG130" s="7"/>
      <c r="OSH130" s="7"/>
      <c r="OSI130" s="7"/>
      <c r="OSJ130" s="7"/>
      <c r="OSK130" s="7"/>
      <c r="OSL130" s="7"/>
      <c r="OSM130" s="7"/>
      <c r="OSN130" s="7"/>
      <c r="OSO130" s="7"/>
      <c r="OSP130" s="7"/>
      <c r="OSQ130" s="7"/>
      <c r="OSR130" s="7"/>
      <c r="OSS130" s="7"/>
      <c r="OST130" s="7"/>
      <c r="OSU130" s="7"/>
      <c r="OSV130" s="7"/>
      <c r="OSW130" s="7"/>
      <c r="OSX130" s="7"/>
      <c r="OSY130" s="7"/>
      <c r="OSZ130" s="7"/>
      <c r="OTA130" s="7"/>
      <c r="OTB130" s="7"/>
      <c r="OTC130" s="7"/>
      <c r="OTD130" s="7"/>
      <c r="OTE130" s="7"/>
      <c r="OTF130" s="7"/>
      <c r="OTG130" s="7"/>
      <c r="OTH130" s="7"/>
      <c r="OTI130" s="7"/>
      <c r="OTJ130" s="7"/>
      <c r="OTK130" s="7"/>
      <c r="OTL130" s="7"/>
      <c r="OTM130" s="7"/>
      <c r="OTN130" s="7"/>
      <c r="OTO130" s="7"/>
      <c r="OTP130" s="7"/>
      <c r="OTQ130" s="7"/>
      <c r="OTR130" s="7"/>
      <c r="OTS130" s="7"/>
      <c r="OTT130" s="7"/>
      <c r="OTU130" s="7"/>
      <c r="OTV130" s="7"/>
      <c r="OTW130" s="7"/>
      <c r="OTX130" s="7"/>
      <c r="OTY130" s="7"/>
      <c r="OTZ130" s="7"/>
      <c r="OUA130" s="7"/>
      <c r="OUB130" s="7"/>
      <c r="OUC130" s="7"/>
      <c r="OUD130" s="7"/>
      <c r="OUE130" s="7"/>
      <c r="OUF130" s="7"/>
      <c r="OUG130" s="7"/>
      <c r="OUH130" s="7"/>
      <c r="OUI130" s="7"/>
      <c r="OUJ130" s="7"/>
      <c r="OUK130" s="7"/>
      <c r="OUL130" s="7"/>
      <c r="OUM130" s="7"/>
      <c r="OUN130" s="7"/>
      <c r="OUO130" s="7"/>
      <c r="OUP130" s="7"/>
      <c r="OUQ130" s="7"/>
      <c r="OUR130" s="7"/>
      <c r="OUS130" s="7"/>
      <c r="OUT130" s="7"/>
      <c r="OUU130" s="7"/>
      <c r="OUV130" s="7"/>
      <c r="OUW130" s="7"/>
      <c r="OUX130" s="7"/>
      <c r="OUY130" s="7"/>
      <c r="OUZ130" s="7"/>
      <c r="OVA130" s="7"/>
      <c r="OVB130" s="7"/>
      <c r="OVC130" s="7"/>
      <c r="OVD130" s="7"/>
      <c r="OVE130" s="7"/>
      <c r="OVF130" s="7"/>
      <c r="OVG130" s="7"/>
      <c r="OVH130" s="7"/>
      <c r="OVI130" s="7"/>
      <c r="OVJ130" s="7"/>
      <c r="OVK130" s="7"/>
      <c r="OVL130" s="7"/>
      <c r="OVM130" s="7"/>
      <c r="OVN130" s="7"/>
      <c r="OVO130" s="7"/>
      <c r="OVP130" s="7"/>
      <c r="OVQ130" s="7"/>
      <c r="OVR130" s="7"/>
      <c r="OVS130" s="7"/>
      <c r="OVT130" s="7"/>
      <c r="OVU130" s="7"/>
      <c r="OVV130" s="7"/>
      <c r="OVW130" s="7"/>
      <c r="OVX130" s="7"/>
      <c r="OVY130" s="7"/>
      <c r="OVZ130" s="7"/>
      <c r="OWA130" s="7"/>
      <c r="OWB130" s="7"/>
      <c r="OWC130" s="7"/>
      <c r="OWD130" s="7"/>
      <c r="OWE130" s="7"/>
      <c r="OWF130" s="7"/>
      <c r="OWG130" s="7"/>
      <c r="OWH130" s="7"/>
      <c r="OWI130" s="7"/>
      <c r="OWJ130" s="7"/>
      <c r="OWK130" s="7"/>
      <c r="OWL130" s="7"/>
      <c r="OWM130" s="7"/>
      <c r="OWN130" s="7"/>
      <c r="OWO130" s="7"/>
      <c r="OWP130" s="7"/>
      <c r="OWQ130" s="7"/>
      <c r="OWR130" s="7"/>
      <c r="OWS130" s="7"/>
      <c r="OWT130" s="7"/>
      <c r="OWU130" s="7"/>
      <c r="OWV130" s="7"/>
      <c r="OWW130" s="7"/>
      <c r="OWX130" s="7"/>
      <c r="OWY130" s="7"/>
      <c r="OWZ130" s="7"/>
      <c r="OXA130" s="7"/>
      <c r="OXB130" s="7"/>
      <c r="OXC130" s="7"/>
      <c r="OXD130" s="7"/>
      <c r="OXE130" s="7"/>
      <c r="OXF130" s="7"/>
      <c r="OXG130" s="7"/>
      <c r="OXH130" s="7"/>
      <c r="OXI130" s="7"/>
      <c r="OXJ130" s="7"/>
      <c r="OXK130" s="7"/>
      <c r="OXL130" s="7"/>
      <c r="OXM130" s="7"/>
      <c r="OXN130" s="7"/>
      <c r="OXO130" s="7"/>
      <c r="OXP130" s="7"/>
      <c r="OXQ130" s="7"/>
      <c r="OXR130" s="7"/>
      <c r="OXS130" s="7"/>
      <c r="OXT130" s="7"/>
      <c r="OXU130" s="7"/>
      <c r="OXV130" s="7"/>
      <c r="OXW130" s="7"/>
      <c r="OXX130" s="7"/>
      <c r="OXY130" s="7"/>
      <c r="OXZ130" s="7"/>
      <c r="OYA130" s="7"/>
      <c r="OYB130" s="7"/>
      <c r="OYC130" s="7"/>
      <c r="OYD130" s="7"/>
      <c r="OYE130" s="7"/>
      <c r="OYF130" s="7"/>
      <c r="OYG130" s="7"/>
      <c r="OYH130" s="7"/>
      <c r="OYI130" s="7"/>
      <c r="OYJ130" s="7"/>
      <c r="OYK130" s="7"/>
      <c r="OYL130" s="7"/>
      <c r="OYM130" s="7"/>
      <c r="OYN130" s="7"/>
      <c r="OYO130" s="7"/>
      <c r="OYP130" s="7"/>
      <c r="OYQ130" s="7"/>
      <c r="OYR130" s="7"/>
      <c r="OYS130" s="7"/>
      <c r="OYT130" s="7"/>
      <c r="OYU130" s="7"/>
      <c r="OYV130" s="7"/>
      <c r="OYW130" s="7"/>
      <c r="OYX130" s="7"/>
      <c r="OYY130" s="7"/>
      <c r="OYZ130" s="7"/>
      <c r="OZA130" s="7"/>
      <c r="OZB130" s="7"/>
      <c r="OZC130" s="7"/>
      <c r="OZD130" s="7"/>
      <c r="OZE130" s="7"/>
      <c r="OZF130" s="7"/>
      <c r="OZG130" s="7"/>
      <c r="OZH130" s="7"/>
      <c r="OZI130" s="7"/>
      <c r="OZJ130" s="7"/>
      <c r="OZK130" s="7"/>
      <c r="OZL130" s="7"/>
      <c r="OZM130" s="7"/>
      <c r="OZN130" s="7"/>
      <c r="OZO130" s="7"/>
      <c r="OZP130" s="7"/>
      <c r="OZQ130" s="7"/>
      <c r="OZR130" s="7"/>
      <c r="OZS130" s="7"/>
      <c r="OZT130" s="7"/>
      <c r="OZU130" s="7"/>
      <c r="OZV130" s="7"/>
      <c r="OZW130" s="7"/>
      <c r="OZX130" s="7"/>
      <c r="OZY130" s="7"/>
      <c r="OZZ130" s="7"/>
      <c r="PAA130" s="7"/>
      <c r="PAB130" s="7"/>
      <c r="PAC130" s="7"/>
      <c r="PAD130" s="7"/>
      <c r="PAE130" s="7"/>
      <c r="PAF130" s="7"/>
      <c r="PAG130" s="7"/>
      <c r="PAH130" s="7"/>
      <c r="PAI130" s="7"/>
      <c r="PAJ130" s="7"/>
      <c r="PAK130" s="7"/>
      <c r="PAL130" s="7"/>
      <c r="PAM130" s="7"/>
      <c r="PAN130" s="7"/>
      <c r="PAO130" s="7"/>
      <c r="PAP130" s="7"/>
      <c r="PAQ130" s="7"/>
      <c r="PAR130" s="7"/>
      <c r="PAS130" s="7"/>
      <c r="PAT130" s="7"/>
      <c r="PAU130" s="7"/>
      <c r="PAV130" s="7"/>
      <c r="PAW130" s="7"/>
      <c r="PAX130" s="7"/>
      <c r="PAY130" s="7"/>
      <c r="PAZ130" s="7"/>
      <c r="PBA130" s="7"/>
      <c r="PBB130" s="7"/>
      <c r="PBC130" s="7"/>
      <c r="PBD130" s="7"/>
      <c r="PBE130" s="7"/>
      <c r="PBF130" s="7"/>
      <c r="PBG130" s="7"/>
      <c r="PBH130" s="7"/>
      <c r="PBI130" s="7"/>
      <c r="PBJ130" s="7"/>
      <c r="PBK130" s="7"/>
      <c r="PBL130" s="7"/>
      <c r="PBM130" s="7"/>
      <c r="PBN130" s="7"/>
      <c r="PBO130" s="7"/>
      <c r="PBP130" s="7"/>
      <c r="PBQ130" s="7"/>
      <c r="PBR130" s="7"/>
      <c r="PBS130" s="7"/>
      <c r="PBT130" s="7"/>
      <c r="PBU130" s="7"/>
      <c r="PBV130" s="7"/>
      <c r="PBW130" s="7"/>
      <c r="PBX130" s="7"/>
      <c r="PBY130" s="7"/>
      <c r="PBZ130" s="7"/>
      <c r="PCA130" s="7"/>
      <c r="PCB130" s="7"/>
      <c r="PCC130" s="7"/>
      <c r="PCD130" s="7"/>
      <c r="PCE130" s="7"/>
      <c r="PCF130" s="7"/>
      <c r="PCG130" s="7"/>
      <c r="PCH130" s="7"/>
      <c r="PCI130" s="7"/>
      <c r="PCJ130" s="7"/>
      <c r="PCK130" s="7"/>
      <c r="PCL130" s="7"/>
      <c r="PCM130" s="7"/>
      <c r="PCN130" s="7"/>
      <c r="PCO130" s="7"/>
      <c r="PCP130" s="7"/>
      <c r="PCQ130" s="7"/>
      <c r="PCR130" s="7"/>
      <c r="PCS130" s="7"/>
      <c r="PCT130" s="7"/>
      <c r="PCU130" s="7"/>
      <c r="PCV130" s="7"/>
      <c r="PCW130" s="7"/>
      <c r="PCX130" s="7"/>
      <c r="PCY130" s="7"/>
      <c r="PCZ130" s="7"/>
      <c r="PDA130" s="7"/>
      <c r="PDB130" s="7"/>
      <c r="PDC130" s="7"/>
      <c r="PDD130" s="7"/>
      <c r="PDE130" s="7"/>
      <c r="PDF130" s="7"/>
      <c r="PDG130" s="7"/>
      <c r="PDH130" s="7"/>
      <c r="PDI130" s="7"/>
      <c r="PDJ130" s="7"/>
      <c r="PDK130" s="7"/>
      <c r="PDL130" s="7"/>
      <c r="PDM130" s="7"/>
      <c r="PDN130" s="7"/>
      <c r="PDO130" s="7"/>
      <c r="PDP130" s="7"/>
      <c r="PDQ130" s="7"/>
      <c r="PDR130" s="7"/>
      <c r="PDS130" s="7"/>
      <c r="PDT130" s="7"/>
      <c r="PDU130" s="7"/>
      <c r="PDV130" s="7"/>
      <c r="PDW130" s="7"/>
      <c r="PDX130" s="7"/>
      <c r="PDY130" s="7"/>
      <c r="PDZ130" s="7"/>
      <c r="PEA130" s="7"/>
      <c r="PEB130" s="7"/>
      <c r="PEC130" s="7"/>
      <c r="PED130" s="7"/>
      <c r="PEE130" s="7"/>
      <c r="PEF130" s="7"/>
      <c r="PEG130" s="7"/>
      <c r="PEH130" s="7"/>
      <c r="PEI130" s="7"/>
      <c r="PEJ130" s="7"/>
      <c r="PEK130" s="7"/>
      <c r="PEL130" s="7"/>
      <c r="PEM130" s="7"/>
      <c r="PEN130" s="7"/>
      <c r="PEO130" s="7"/>
      <c r="PEP130" s="7"/>
      <c r="PEQ130" s="7"/>
      <c r="PER130" s="7"/>
      <c r="PES130" s="7"/>
      <c r="PET130" s="7"/>
      <c r="PEU130" s="7"/>
      <c r="PEV130" s="7"/>
      <c r="PEW130" s="7"/>
      <c r="PEX130" s="7"/>
      <c r="PEY130" s="7"/>
      <c r="PEZ130" s="7"/>
      <c r="PFA130" s="7"/>
      <c r="PFB130" s="7"/>
      <c r="PFC130" s="7"/>
      <c r="PFD130" s="7"/>
      <c r="PFE130" s="7"/>
      <c r="PFF130" s="7"/>
      <c r="PFG130" s="7"/>
      <c r="PFH130" s="7"/>
      <c r="PFI130" s="7"/>
      <c r="PFJ130" s="7"/>
      <c r="PFK130" s="7"/>
      <c r="PFL130" s="7"/>
      <c r="PFM130" s="7"/>
      <c r="PFN130" s="7"/>
      <c r="PFO130" s="7"/>
      <c r="PFP130" s="7"/>
      <c r="PFQ130" s="7"/>
      <c r="PFR130" s="7"/>
      <c r="PFS130" s="7"/>
      <c r="PFT130" s="7"/>
      <c r="PFU130" s="7"/>
      <c r="PFV130" s="7"/>
      <c r="PFW130" s="7"/>
      <c r="PFX130" s="7"/>
      <c r="PFY130" s="7"/>
      <c r="PFZ130" s="7"/>
      <c r="PGA130" s="7"/>
      <c r="PGB130" s="7"/>
      <c r="PGC130" s="7"/>
      <c r="PGD130" s="7"/>
      <c r="PGE130" s="7"/>
      <c r="PGF130" s="7"/>
      <c r="PGG130" s="7"/>
      <c r="PGH130" s="7"/>
      <c r="PGI130" s="7"/>
      <c r="PGJ130" s="7"/>
      <c r="PGK130" s="7"/>
      <c r="PGL130" s="7"/>
      <c r="PGM130" s="7"/>
      <c r="PGN130" s="7"/>
      <c r="PGO130" s="7"/>
      <c r="PGP130" s="7"/>
      <c r="PGQ130" s="7"/>
      <c r="PGR130" s="7"/>
      <c r="PGS130" s="7"/>
      <c r="PGT130" s="7"/>
      <c r="PGU130" s="7"/>
      <c r="PGV130" s="7"/>
      <c r="PGW130" s="7"/>
      <c r="PGX130" s="7"/>
      <c r="PGY130" s="7"/>
      <c r="PGZ130" s="7"/>
      <c r="PHA130" s="7"/>
      <c r="PHB130" s="7"/>
      <c r="PHC130" s="7"/>
      <c r="PHD130" s="7"/>
      <c r="PHE130" s="7"/>
      <c r="PHF130" s="7"/>
      <c r="PHG130" s="7"/>
      <c r="PHH130" s="7"/>
      <c r="PHI130" s="7"/>
      <c r="PHJ130" s="7"/>
      <c r="PHK130" s="7"/>
      <c r="PHL130" s="7"/>
      <c r="PHM130" s="7"/>
      <c r="PHN130" s="7"/>
      <c r="PHO130" s="7"/>
      <c r="PHP130" s="7"/>
      <c r="PHQ130" s="7"/>
      <c r="PHR130" s="7"/>
      <c r="PHS130" s="7"/>
      <c r="PHT130" s="7"/>
      <c r="PHU130" s="7"/>
      <c r="PHV130" s="7"/>
      <c r="PHW130" s="7"/>
      <c r="PHX130" s="7"/>
      <c r="PHY130" s="7"/>
      <c r="PHZ130" s="7"/>
      <c r="PIA130" s="7"/>
      <c r="PIB130" s="7"/>
      <c r="PIC130" s="7"/>
      <c r="PID130" s="7"/>
      <c r="PIE130" s="7"/>
      <c r="PIF130" s="7"/>
      <c r="PIG130" s="7"/>
      <c r="PIH130" s="7"/>
      <c r="PII130" s="7"/>
      <c r="PIJ130" s="7"/>
      <c r="PIK130" s="7"/>
      <c r="PIL130" s="7"/>
      <c r="PIM130" s="7"/>
      <c r="PIN130" s="7"/>
      <c r="PIO130" s="7"/>
      <c r="PIP130" s="7"/>
      <c r="PIQ130" s="7"/>
      <c r="PIR130" s="7"/>
      <c r="PIS130" s="7"/>
      <c r="PIT130" s="7"/>
      <c r="PIU130" s="7"/>
      <c r="PIV130" s="7"/>
      <c r="PIW130" s="7"/>
      <c r="PIX130" s="7"/>
      <c r="PIY130" s="7"/>
      <c r="PIZ130" s="7"/>
      <c r="PJA130" s="7"/>
      <c r="PJB130" s="7"/>
      <c r="PJC130" s="7"/>
      <c r="PJD130" s="7"/>
      <c r="PJE130" s="7"/>
      <c r="PJF130" s="7"/>
      <c r="PJG130" s="7"/>
      <c r="PJH130" s="7"/>
      <c r="PJI130" s="7"/>
      <c r="PJJ130" s="7"/>
      <c r="PJK130" s="7"/>
      <c r="PJL130" s="7"/>
      <c r="PJM130" s="7"/>
      <c r="PJN130" s="7"/>
      <c r="PJO130" s="7"/>
      <c r="PJP130" s="7"/>
      <c r="PJQ130" s="7"/>
      <c r="PJR130" s="7"/>
      <c r="PJS130" s="7"/>
      <c r="PJT130" s="7"/>
      <c r="PJU130" s="7"/>
      <c r="PJV130" s="7"/>
      <c r="PJW130" s="7"/>
      <c r="PJX130" s="7"/>
      <c r="PJY130" s="7"/>
      <c r="PJZ130" s="7"/>
      <c r="PKA130" s="7"/>
      <c r="PKB130" s="7"/>
      <c r="PKC130" s="7"/>
      <c r="PKD130" s="7"/>
      <c r="PKE130" s="7"/>
      <c r="PKF130" s="7"/>
      <c r="PKG130" s="7"/>
      <c r="PKH130" s="7"/>
      <c r="PKI130" s="7"/>
      <c r="PKJ130" s="7"/>
      <c r="PKK130" s="7"/>
      <c r="PKL130" s="7"/>
      <c r="PKM130" s="7"/>
      <c r="PKN130" s="7"/>
      <c r="PKO130" s="7"/>
      <c r="PKP130" s="7"/>
      <c r="PKQ130" s="7"/>
      <c r="PKR130" s="7"/>
      <c r="PKS130" s="7"/>
      <c r="PKT130" s="7"/>
      <c r="PKU130" s="7"/>
      <c r="PKV130" s="7"/>
      <c r="PKW130" s="7"/>
      <c r="PKX130" s="7"/>
      <c r="PKY130" s="7"/>
      <c r="PKZ130" s="7"/>
      <c r="PLA130" s="7"/>
      <c r="PLB130" s="7"/>
      <c r="PLC130" s="7"/>
      <c r="PLD130" s="7"/>
      <c r="PLE130" s="7"/>
      <c r="PLF130" s="7"/>
      <c r="PLG130" s="7"/>
      <c r="PLH130" s="7"/>
      <c r="PLI130" s="7"/>
      <c r="PLJ130" s="7"/>
      <c r="PLK130" s="7"/>
      <c r="PLL130" s="7"/>
      <c r="PLM130" s="7"/>
      <c r="PLN130" s="7"/>
      <c r="PLO130" s="7"/>
      <c r="PLP130" s="7"/>
      <c r="PLQ130" s="7"/>
      <c r="PLR130" s="7"/>
      <c r="PLS130" s="7"/>
      <c r="PLT130" s="7"/>
      <c r="PLU130" s="7"/>
      <c r="PLV130" s="7"/>
      <c r="PLW130" s="7"/>
      <c r="PLX130" s="7"/>
      <c r="PLY130" s="7"/>
      <c r="PLZ130" s="7"/>
      <c r="PMA130" s="7"/>
      <c r="PMB130" s="7"/>
      <c r="PMC130" s="7"/>
      <c r="PMD130" s="7"/>
      <c r="PME130" s="7"/>
      <c r="PMF130" s="7"/>
      <c r="PMG130" s="7"/>
      <c r="PMH130" s="7"/>
      <c r="PMI130" s="7"/>
      <c r="PMJ130" s="7"/>
      <c r="PMK130" s="7"/>
      <c r="PML130" s="7"/>
      <c r="PMM130" s="7"/>
      <c r="PMN130" s="7"/>
      <c r="PMO130" s="7"/>
      <c r="PMP130" s="7"/>
      <c r="PMQ130" s="7"/>
      <c r="PMR130" s="7"/>
      <c r="PMS130" s="7"/>
      <c r="PMT130" s="7"/>
      <c r="PMU130" s="7"/>
      <c r="PMV130" s="7"/>
      <c r="PMW130" s="7"/>
      <c r="PMX130" s="7"/>
      <c r="PMY130" s="7"/>
      <c r="PMZ130" s="7"/>
      <c r="PNA130" s="7"/>
      <c r="PNB130" s="7"/>
      <c r="PNC130" s="7"/>
      <c r="PND130" s="7"/>
      <c r="PNE130" s="7"/>
      <c r="PNF130" s="7"/>
      <c r="PNG130" s="7"/>
      <c r="PNH130" s="7"/>
      <c r="PNI130" s="7"/>
      <c r="PNJ130" s="7"/>
      <c r="PNK130" s="7"/>
      <c r="PNL130" s="7"/>
      <c r="PNM130" s="7"/>
      <c r="PNN130" s="7"/>
      <c r="PNO130" s="7"/>
      <c r="PNP130" s="7"/>
      <c r="PNQ130" s="7"/>
      <c r="PNR130" s="7"/>
      <c r="PNS130" s="7"/>
      <c r="PNT130" s="7"/>
      <c r="PNU130" s="7"/>
      <c r="PNV130" s="7"/>
      <c r="PNW130" s="7"/>
      <c r="PNX130" s="7"/>
      <c r="PNY130" s="7"/>
      <c r="PNZ130" s="7"/>
      <c r="POA130" s="7"/>
      <c r="POB130" s="7"/>
      <c r="POC130" s="7"/>
      <c r="POD130" s="7"/>
      <c r="POE130" s="7"/>
      <c r="POF130" s="7"/>
      <c r="POG130" s="7"/>
      <c r="POH130" s="7"/>
      <c r="POI130" s="7"/>
      <c r="POJ130" s="7"/>
      <c r="POK130" s="7"/>
      <c r="POL130" s="7"/>
      <c r="POM130" s="7"/>
      <c r="PON130" s="7"/>
      <c r="POO130" s="7"/>
      <c r="POP130" s="7"/>
      <c r="POQ130" s="7"/>
      <c r="POR130" s="7"/>
      <c r="POS130" s="7"/>
      <c r="POT130" s="7"/>
      <c r="POU130" s="7"/>
      <c r="POV130" s="7"/>
      <c r="POW130" s="7"/>
      <c r="POX130" s="7"/>
      <c r="POY130" s="7"/>
      <c r="POZ130" s="7"/>
      <c r="PPA130" s="7"/>
      <c r="PPB130" s="7"/>
      <c r="PPC130" s="7"/>
      <c r="PPD130" s="7"/>
      <c r="PPE130" s="7"/>
      <c r="PPF130" s="7"/>
      <c r="PPG130" s="7"/>
      <c r="PPH130" s="7"/>
      <c r="PPI130" s="7"/>
      <c r="PPJ130" s="7"/>
      <c r="PPK130" s="7"/>
      <c r="PPL130" s="7"/>
      <c r="PPM130" s="7"/>
      <c r="PPN130" s="7"/>
      <c r="PPO130" s="7"/>
      <c r="PPP130" s="7"/>
      <c r="PPQ130" s="7"/>
      <c r="PPR130" s="7"/>
      <c r="PPS130" s="7"/>
      <c r="PPT130" s="7"/>
      <c r="PPU130" s="7"/>
      <c r="PPV130" s="7"/>
      <c r="PPW130" s="7"/>
      <c r="PPX130" s="7"/>
      <c r="PPY130" s="7"/>
      <c r="PPZ130" s="7"/>
      <c r="PQA130" s="7"/>
      <c r="PQB130" s="7"/>
      <c r="PQC130" s="7"/>
      <c r="PQD130" s="7"/>
      <c r="PQE130" s="7"/>
      <c r="PQF130" s="7"/>
      <c r="PQG130" s="7"/>
      <c r="PQH130" s="7"/>
      <c r="PQI130" s="7"/>
      <c r="PQJ130" s="7"/>
      <c r="PQK130" s="7"/>
      <c r="PQL130" s="7"/>
      <c r="PQM130" s="7"/>
      <c r="PQN130" s="7"/>
      <c r="PQO130" s="7"/>
      <c r="PQP130" s="7"/>
      <c r="PQQ130" s="7"/>
      <c r="PQR130" s="7"/>
      <c r="PQS130" s="7"/>
      <c r="PQT130" s="7"/>
      <c r="PQU130" s="7"/>
      <c r="PQV130" s="7"/>
      <c r="PQW130" s="7"/>
      <c r="PQX130" s="7"/>
      <c r="PQY130" s="7"/>
      <c r="PQZ130" s="7"/>
      <c r="PRA130" s="7"/>
      <c r="PRB130" s="7"/>
      <c r="PRC130" s="7"/>
      <c r="PRD130" s="7"/>
      <c r="PRE130" s="7"/>
      <c r="PRF130" s="7"/>
      <c r="PRG130" s="7"/>
      <c r="PRH130" s="7"/>
      <c r="PRI130" s="7"/>
      <c r="PRJ130" s="7"/>
      <c r="PRK130" s="7"/>
      <c r="PRL130" s="7"/>
      <c r="PRM130" s="7"/>
      <c r="PRN130" s="7"/>
      <c r="PRO130" s="7"/>
      <c r="PRP130" s="7"/>
      <c r="PRQ130" s="7"/>
      <c r="PRR130" s="7"/>
      <c r="PRS130" s="7"/>
      <c r="PRT130" s="7"/>
      <c r="PRU130" s="7"/>
      <c r="PRV130" s="7"/>
      <c r="PRW130" s="7"/>
      <c r="PRX130" s="7"/>
      <c r="PRY130" s="7"/>
      <c r="PRZ130" s="7"/>
      <c r="PSA130" s="7"/>
      <c r="PSB130" s="7"/>
      <c r="PSC130" s="7"/>
      <c r="PSD130" s="7"/>
      <c r="PSE130" s="7"/>
      <c r="PSF130" s="7"/>
      <c r="PSG130" s="7"/>
      <c r="PSH130" s="7"/>
      <c r="PSI130" s="7"/>
      <c r="PSJ130" s="7"/>
      <c r="PSK130" s="7"/>
      <c r="PSL130" s="7"/>
      <c r="PSM130" s="7"/>
      <c r="PSN130" s="7"/>
      <c r="PSO130" s="7"/>
      <c r="PSP130" s="7"/>
      <c r="PSQ130" s="7"/>
      <c r="PSR130" s="7"/>
      <c r="PSS130" s="7"/>
      <c r="PST130" s="7"/>
      <c r="PSU130" s="7"/>
      <c r="PSV130" s="7"/>
      <c r="PSW130" s="7"/>
      <c r="PSX130" s="7"/>
      <c r="PSY130" s="7"/>
      <c r="PSZ130" s="7"/>
      <c r="PTA130" s="7"/>
      <c r="PTB130" s="7"/>
      <c r="PTC130" s="7"/>
      <c r="PTD130" s="7"/>
      <c r="PTE130" s="7"/>
      <c r="PTF130" s="7"/>
      <c r="PTG130" s="7"/>
      <c r="PTH130" s="7"/>
      <c r="PTI130" s="7"/>
      <c r="PTJ130" s="7"/>
      <c r="PTK130" s="7"/>
      <c r="PTL130" s="7"/>
      <c r="PTM130" s="7"/>
      <c r="PTN130" s="7"/>
      <c r="PTO130" s="7"/>
      <c r="PTP130" s="7"/>
      <c r="PTQ130" s="7"/>
      <c r="PTR130" s="7"/>
      <c r="PTS130" s="7"/>
      <c r="PTT130" s="7"/>
      <c r="PTU130" s="7"/>
      <c r="PTV130" s="7"/>
      <c r="PTW130" s="7"/>
      <c r="PTX130" s="7"/>
      <c r="PTY130" s="7"/>
      <c r="PTZ130" s="7"/>
      <c r="PUA130" s="7"/>
      <c r="PUB130" s="7"/>
      <c r="PUC130" s="7"/>
      <c r="PUD130" s="7"/>
      <c r="PUE130" s="7"/>
      <c r="PUF130" s="7"/>
      <c r="PUG130" s="7"/>
      <c r="PUH130" s="7"/>
      <c r="PUI130" s="7"/>
      <c r="PUJ130" s="7"/>
      <c r="PUK130" s="7"/>
      <c r="PUL130" s="7"/>
      <c r="PUM130" s="7"/>
      <c r="PUN130" s="7"/>
      <c r="PUO130" s="7"/>
      <c r="PUP130" s="7"/>
      <c r="PUQ130" s="7"/>
      <c r="PUR130" s="7"/>
      <c r="PUS130" s="7"/>
      <c r="PUT130" s="7"/>
      <c r="PUU130" s="7"/>
      <c r="PUV130" s="7"/>
      <c r="PUW130" s="7"/>
      <c r="PUX130" s="7"/>
      <c r="PUY130" s="7"/>
      <c r="PUZ130" s="7"/>
      <c r="PVA130" s="7"/>
      <c r="PVB130" s="7"/>
      <c r="PVC130" s="7"/>
      <c r="PVD130" s="7"/>
      <c r="PVE130" s="7"/>
      <c r="PVF130" s="7"/>
      <c r="PVG130" s="7"/>
      <c r="PVH130" s="7"/>
      <c r="PVI130" s="7"/>
      <c r="PVJ130" s="7"/>
      <c r="PVK130" s="7"/>
      <c r="PVL130" s="7"/>
      <c r="PVM130" s="7"/>
      <c r="PVN130" s="7"/>
      <c r="PVO130" s="7"/>
      <c r="PVP130" s="7"/>
      <c r="PVQ130" s="7"/>
      <c r="PVR130" s="7"/>
      <c r="PVS130" s="7"/>
      <c r="PVT130" s="7"/>
      <c r="PVU130" s="7"/>
      <c r="PVV130" s="7"/>
      <c r="PVW130" s="7"/>
      <c r="PVX130" s="7"/>
      <c r="PVY130" s="7"/>
      <c r="PVZ130" s="7"/>
      <c r="PWA130" s="7"/>
      <c r="PWB130" s="7"/>
      <c r="PWC130" s="7"/>
      <c r="PWD130" s="7"/>
      <c r="PWE130" s="7"/>
      <c r="PWF130" s="7"/>
      <c r="PWG130" s="7"/>
      <c r="PWH130" s="7"/>
      <c r="PWI130" s="7"/>
      <c r="PWJ130" s="7"/>
      <c r="PWK130" s="7"/>
      <c r="PWL130" s="7"/>
      <c r="PWM130" s="7"/>
      <c r="PWN130" s="7"/>
      <c r="PWO130" s="7"/>
      <c r="PWP130" s="7"/>
      <c r="PWQ130" s="7"/>
      <c r="PWR130" s="7"/>
      <c r="PWS130" s="7"/>
      <c r="PWT130" s="7"/>
      <c r="PWU130" s="7"/>
      <c r="PWV130" s="7"/>
      <c r="PWW130" s="7"/>
      <c r="PWX130" s="7"/>
      <c r="PWY130" s="7"/>
      <c r="PWZ130" s="7"/>
      <c r="PXA130" s="7"/>
      <c r="PXB130" s="7"/>
      <c r="PXC130" s="7"/>
      <c r="PXD130" s="7"/>
      <c r="PXE130" s="7"/>
      <c r="PXF130" s="7"/>
      <c r="PXG130" s="7"/>
      <c r="PXH130" s="7"/>
      <c r="PXI130" s="7"/>
      <c r="PXJ130" s="7"/>
      <c r="PXK130" s="7"/>
      <c r="PXL130" s="7"/>
      <c r="PXM130" s="7"/>
      <c r="PXN130" s="7"/>
      <c r="PXO130" s="7"/>
      <c r="PXP130" s="7"/>
      <c r="PXQ130" s="7"/>
      <c r="PXR130" s="7"/>
      <c r="PXS130" s="7"/>
      <c r="PXT130" s="7"/>
      <c r="PXU130" s="7"/>
      <c r="PXV130" s="7"/>
      <c r="PXW130" s="7"/>
      <c r="PXX130" s="7"/>
      <c r="PXY130" s="7"/>
      <c r="PXZ130" s="7"/>
      <c r="PYA130" s="7"/>
      <c r="PYB130" s="7"/>
      <c r="PYC130" s="7"/>
      <c r="PYD130" s="7"/>
      <c r="PYE130" s="7"/>
      <c r="PYF130" s="7"/>
      <c r="PYG130" s="7"/>
      <c r="PYH130" s="7"/>
      <c r="PYI130" s="7"/>
      <c r="PYJ130" s="7"/>
      <c r="PYK130" s="7"/>
      <c r="PYL130" s="7"/>
      <c r="PYM130" s="7"/>
      <c r="PYN130" s="7"/>
      <c r="PYO130" s="7"/>
      <c r="PYP130" s="7"/>
      <c r="PYQ130" s="7"/>
      <c r="PYR130" s="7"/>
      <c r="PYS130" s="7"/>
      <c r="PYT130" s="7"/>
      <c r="PYU130" s="7"/>
      <c r="PYV130" s="7"/>
      <c r="PYW130" s="7"/>
      <c r="PYX130" s="7"/>
      <c r="PYY130" s="7"/>
      <c r="PYZ130" s="7"/>
      <c r="PZA130" s="7"/>
      <c r="PZB130" s="7"/>
      <c r="PZC130" s="7"/>
      <c r="PZD130" s="7"/>
      <c r="PZE130" s="7"/>
      <c r="PZF130" s="7"/>
      <c r="PZG130" s="7"/>
      <c r="PZH130" s="7"/>
      <c r="PZI130" s="7"/>
      <c r="PZJ130" s="7"/>
      <c r="PZK130" s="7"/>
      <c r="PZL130" s="7"/>
      <c r="PZM130" s="7"/>
      <c r="PZN130" s="7"/>
      <c r="PZO130" s="7"/>
      <c r="PZP130" s="7"/>
      <c r="PZQ130" s="7"/>
      <c r="PZR130" s="7"/>
      <c r="PZS130" s="7"/>
      <c r="PZT130" s="7"/>
      <c r="PZU130" s="7"/>
      <c r="PZV130" s="7"/>
      <c r="PZW130" s="7"/>
      <c r="PZX130" s="7"/>
      <c r="PZY130" s="7"/>
      <c r="PZZ130" s="7"/>
      <c r="QAA130" s="7"/>
      <c r="QAB130" s="7"/>
      <c r="QAC130" s="7"/>
      <c r="QAD130" s="7"/>
      <c r="QAE130" s="7"/>
      <c r="QAF130" s="7"/>
      <c r="QAG130" s="7"/>
      <c r="QAH130" s="7"/>
      <c r="QAI130" s="7"/>
      <c r="QAJ130" s="7"/>
      <c r="QAK130" s="7"/>
      <c r="QAL130" s="7"/>
      <c r="QAM130" s="7"/>
      <c r="QAN130" s="7"/>
      <c r="QAO130" s="7"/>
      <c r="QAP130" s="7"/>
      <c r="QAQ130" s="7"/>
      <c r="QAR130" s="7"/>
      <c r="QAS130" s="7"/>
      <c r="QAT130" s="7"/>
      <c r="QAU130" s="7"/>
      <c r="QAV130" s="7"/>
      <c r="QAW130" s="7"/>
      <c r="QAX130" s="7"/>
      <c r="QAY130" s="7"/>
      <c r="QAZ130" s="7"/>
      <c r="QBA130" s="7"/>
      <c r="QBB130" s="7"/>
      <c r="QBC130" s="7"/>
      <c r="QBD130" s="7"/>
      <c r="QBE130" s="7"/>
      <c r="QBF130" s="7"/>
      <c r="QBG130" s="7"/>
      <c r="QBH130" s="7"/>
      <c r="QBI130" s="7"/>
      <c r="QBJ130" s="7"/>
      <c r="QBK130" s="7"/>
      <c r="QBL130" s="7"/>
      <c r="QBM130" s="7"/>
      <c r="QBN130" s="7"/>
      <c r="QBO130" s="7"/>
      <c r="QBP130" s="7"/>
      <c r="QBQ130" s="7"/>
      <c r="QBR130" s="7"/>
      <c r="QBS130" s="7"/>
      <c r="QBT130" s="7"/>
      <c r="QBU130" s="7"/>
      <c r="QBV130" s="7"/>
      <c r="QBW130" s="7"/>
      <c r="QBX130" s="7"/>
      <c r="QBY130" s="7"/>
      <c r="QBZ130" s="7"/>
      <c r="QCA130" s="7"/>
      <c r="QCB130" s="7"/>
      <c r="QCC130" s="7"/>
      <c r="QCD130" s="7"/>
      <c r="QCE130" s="7"/>
      <c r="QCF130" s="7"/>
      <c r="QCG130" s="7"/>
      <c r="QCH130" s="7"/>
      <c r="QCI130" s="7"/>
      <c r="QCJ130" s="7"/>
      <c r="QCK130" s="7"/>
      <c r="QCL130" s="7"/>
      <c r="QCM130" s="7"/>
      <c r="QCN130" s="7"/>
      <c r="QCO130" s="7"/>
      <c r="QCP130" s="7"/>
      <c r="QCQ130" s="7"/>
      <c r="QCR130" s="7"/>
      <c r="QCS130" s="7"/>
      <c r="QCT130" s="7"/>
      <c r="QCU130" s="7"/>
      <c r="QCV130" s="7"/>
      <c r="QCW130" s="7"/>
      <c r="QCX130" s="7"/>
      <c r="QCY130" s="7"/>
      <c r="QCZ130" s="7"/>
      <c r="QDA130" s="7"/>
      <c r="QDB130" s="7"/>
      <c r="QDC130" s="7"/>
      <c r="QDD130" s="7"/>
      <c r="QDE130" s="7"/>
      <c r="QDF130" s="7"/>
      <c r="QDG130" s="7"/>
      <c r="QDH130" s="7"/>
      <c r="QDI130" s="7"/>
      <c r="QDJ130" s="7"/>
      <c r="QDK130" s="7"/>
      <c r="QDL130" s="7"/>
      <c r="QDM130" s="7"/>
      <c r="QDN130" s="7"/>
      <c r="QDO130" s="7"/>
      <c r="QDP130" s="7"/>
      <c r="QDQ130" s="7"/>
      <c r="QDR130" s="7"/>
      <c r="QDS130" s="7"/>
      <c r="QDT130" s="7"/>
      <c r="QDU130" s="7"/>
      <c r="QDV130" s="7"/>
      <c r="QDW130" s="7"/>
      <c r="QDX130" s="7"/>
      <c r="QDY130" s="7"/>
      <c r="QDZ130" s="7"/>
      <c r="QEA130" s="7"/>
      <c r="QEB130" s="7"/>
      <c r="QEC130" s="7"/>
      <c r="QED130" s="7"/>
      <c r="QEE130" s="7"/>
      <c r="QEF130" s="7"/>
      <c r="QEG130" s="7"/>
      <c r="QEH130" s="7"/>
      <c r="QEI130" s="7"/>
      <c r="QEJ130" s="7"/>
      <c r="QEK130" s="7"/>
      <c r="QEL130" s="7"/>
      <c r="QEM130" s="7"/>
      <c r="QEN130" s="7"/>
      <c r="QEO130" s="7"/>
      <c r="QEP130" s="7"/>
      <c r="QEQ130" s="7"/>
      <c r="QER130" s="7"/>
      <c r="QES130" s="7"/>
      <c r="QET130" s="7"/>
      <c r="QEU130" s="7"/>
      <c r="QEV130" s="7"/>
      <c r="QEW130" s="7"/>
      <c r="QEX130" s="7"/>
      <c r="QEY130" s="7"/>
      <c r="QEZ130" s="7"/>
      <c r="QFA130" s="7"/>
      <c r="QFB130" s="7"/>
      <c r="QFC130" s="7"/>
      <c r="QFD130" s="7"/>
      <c r="QFE130" s="7"/>
      <c r="QFF130" s="7"/>
      <c r="QFG130" s="7"/>
      <c r="QFH130" s="7"/>
      <c r="QFI130" s="7"/>
      <c r="QFJ130" s="7"/>
      <c r="QFK130" s="7"/>
      <c r="QFL130" s="7"/>
      <c r="QFM130" s="7"/>
      <c r="QFN130" s="7"/>
      <c r="QFO130" s="7"/>
      <c r="QFP130" s="7"/>
      <c r="QFQ130" s="7"/>
      <c r="QFR130" s="7"/>
      <c r="QFS130" s="7"/>
      <c r="QFT130" s="7"/>
      <c r="QFU130" s="7"/>
      <c r="QFV130" s="7"/>
      <c r="QFW130" s="7"/>
      <c r="QFX130" s="7"/>
      <c r="QFY130" s="7"/>
      <c r="QFZ130" s="7"/>
      <c r="QGA130" s="7"/>
      <c r="QGB130" s="7"/>
      <c r="QGC130" s="7"/>
      <c r="QGD130" s="7"/>
      <c r="QGE130" s="7"/>
      <c r="QGF130" s="7"/>
      <c r="QGG130" s="7"/>
      <c r="QGH130" s="7"/>
      <c r="QGI130" s="7"/>
      <c r="QGJ130" s="7"/>
      <c r="QGK130" s="7"/>
      <c r="QGL130" s="7"/>
      <c r="QGM130" s="7"/>
      <c r="QGN130" s="7"/>
      <c r="QGO130" s="7"/>
      <c r="QGP130" s="7"/>
      <c r="QGQ130" s="7"/>
      <c r="QGR130" s="7"/>
      <c r="QGS130" s="7"/>
      <c r="QGT130" s="7"/>
      <c r="QGU130" s="7"/>
      <c r="QGV130" s="7"/>
      <c r="QGW130" s="7"/>
      <c r="QGX130" s="7"/>
      <c r="QGY130" s="7"/>
      <c r="QGZ130" s="7"/>
      <c r="QHA130" s="7"/>
      <c r="QHB130" s="7"/>
      <c r="QHC130" s="7"/>
      <c r="QHD130" s="7"/>
      <c r="QHE130" s="7"/>
      <c r="QHF130" s="7"/>
      <c r="QHG130" s="7"/>
      <c r="QHH130" s="7"/>
      <c r="QHI130" s="7"/>
      <c r="QHJ130" s="7"/>
      <c r="QHK130" s="7"/>
      <c r="QHL130" s="7"/>
      <c r="QHM130" s="7"/>
      <c r="QHN130" s="7"/>
      <c r="QHO130" s="7"/>
      <c r="QHP130" s="7"/>
      <c r="QHQ130" s="7"/>
      <c r="QHR130" s="7"/>
      <c r="QHS130" s="7"/>
      <c r="QHT130" s="7"/>
      <c r="QHU130" s="7"/>
      <c r="QHV130" s="7"/>
      <c r="QHW130" s="7"/>
      <c r="QHX130" s="7"/>
      <c r="QHY130" s="7"/>
      <c r="QHZ130" s="7"/>
      <c r="QIA130" s="7"/>
      <c r="QIB130" s="7"/>
      <c r="QIC130" s="7"/>
      <c r="QID130" s="7"/>
      <c r="QIE130" s="7"/>
      <c r="QIF130" s="7"/>
      <c r="QIG130" s="7"/>
      <c r="QIH130" s="7"/>
      <c r="QII130" s="7"/>
      <c r="QIJ130" s="7"/>
      <c r="QIK130" s="7"/>
      <c r="QIL130" s="7"/>
      <c r="QIM130" s="7"/>
      <c r="QIN130" s="7"/>
      <c r="QIO130" s="7"/>
      <c r="QIP130" s="7"/>
      <c r="QIQ130" s="7"/>
      <c r="QIR130" s="7"/>
      <c r="QIS130" s="7"/>
      <c r="QIT130" s="7"/>
      <c r="QIU130" s="7"/>
      <c r="QIV130" s="7"/>
      <c r="QIW130" s="7"/>
      <c r="QIX130" s="7"/>
      <c r="QIY130" s="7"/>
      <c r="QIZ130" s="7"/>
      <c r="QJA130" s="7"/>
      <c r="QJB130" s="7"/>
      <c r="QJC130" s="7"/>
      <c r="QJD130" s="7"/>
      <c r="QJE130" s="7"/>
      <c r="QJF130" s="7"/>
      <c r="QJG130" s="7"/>
      <c r="QJH130" s="7"/>
      <c r="QJI130" s="7"/>
      <c r="QJJ130" s="7"/>
      <c r="QJK130" s="7"/>
      <c r="QJL130" s="7"/>
      <c r="QJM130" s="7"/>
      <c r="QJN130" s="7"/>
      <c r="QJO130" s="7"/>
      <c r="QJP130" s="7"/>
      <c r="QJQ130" s="7"/>
      <c r="QJR130" s="7"/>
      <c r="QJS130" s="7"/>
      <c r="QJT130" s="7"/>
      <c r="QJU130" s="7"/>
      <c r="QJV130" s="7"/>
      <c r="QJW130" s="7"/>
      <c r="QJX130" s="7"/>
      <c r="QJY130" s="7"/>
      <c r="QJZ130" s="7"/>
      <c r="QKA130" s="7"/>
      <c r="QKB130" s="7"/>
      <c r="QKC130" s="7"/>
      <c r="QKD130" s="7"/>
      <c r="QKE130" s="7"/>
      <c r="QKF130" s="7"/>
      <c r="QKG130" s="7"/>
      <c r="QKH130" s="7"/>
      <c r="QKI130" s="7"/>
      <c r="QKJ130" s="7"/>
      <c r="QKK130" s="7"/>
      <c r="QKL130" s="7"/>
      <c r="QKM130" s="7"/>
      <c r="QKN130" s="7"/>
      <c r="QKO130" s="7"/>
      <c r="QKP130" s="7"/>
      <c r="QKQ130" s="7"/>
      <c r="QKR130" s="7"/>
      <c r="QKS130" s="7"/>
      <c r="QKT130" s="7"/>
      <c r="QKU130" s="7"/>
      <c r="QKV130" s="7"/>
      <c r="QKW130" s="7"/>
      <c r="QKX130" s="7"/>
      <c r="QKY130" s="7"/>
      <c r="QKZ130" s="7"/>
      <c r="QLA130" s="7"/>
      <c r="QLB130" s="7"/>
      <c r="QLC130" s="7"/>
      <c r="QLD130" s="7"/>
      <c r="QLE130" s="7"/>
      <c r="QLF130" s="7"/>
      <c r="QLG130" s="7"/>
      <c r="QLH130" s="7"/>
      <c r="QLI130" s="7"/>
      <c r="QLJ130" s="7"/>
      <c r="QLK130" s="7"/>
      <c r="QLL130" s="7"/>
      <c r="QLM130" s="7"/>
      <c r="QLN130" s="7"/>
      <c r="QLO130" s="7"/>
      <c r="QLP130" s="7"/>
      <c r="QLQ130" s="7"/>
      <c r="QLR130" s="7"/>
      <c r="QLS130" s="7"/>
      <c r="QLT130" s="7"/>
      <c r="QLU130" s="7"/>
      <c r="QLV130" s="7"/>
      <c r="QLW130" s="7"/>
      <c r="QLX130" s="7"/>
      <c r="QLY130" s="7"/>
      <c r="QLZ130" s="7"/>
      <c r="QMA130" s="7"/>
      <c r="QMB130" s="7"/>
      <c r="QMC130" s="7"/>
      <c r="QMD130" s="7"/>
      <c r="QME130" s="7"/>
      <c r="QMF130" s="7"/>
      <c r="QMG130" s="7"/>
      <c r="QMH130" s="7"/>
      <c r="QMI130" s="7"/>
      <c r="QMJ130" s="7"/>
      <c r="QMK130" s="7"/>
      <c r="QML130" s="7"/>
      <c r="QMM130" s="7"/>
      <c r="QMN130" s="7"/>
      <c r="QMO130" s="7"/>
      <c r="QMP130" s="7"/>
      <c r="QMQ130" s="7"/>
      <c r="QMR130" s="7"/>
      <c r="QMS130" s="7"/>
      <c r="QMT130" s="7"/>
      <c r="QMU130" s="7"/>
      <c r="QMV130" s="7"/>
      <c r="QMW130" s="7"/>
      <c r="QMX130" s="7"/>
      <c r="QMY130" s="7"/>
      <c r="QMZ130" s="7"/>
      <c r="QNA130" s="7"/>
      <c r="QNB130" s="7"/>
      <c r="QNC130" s="7"/>
      <c r="QND130" s="7"/>
      <c r="QNE130" s="7"/>
      <c r="QNF130" s="7"/>
      <c r="QNG130" s="7"/>
      <c r="QNH130" s="7"/>
      <c r="QNI130" s="7"/>
      <c r="QNJ130" s="7"/>
      <c r="QNK130" s="7"/>
      <c r="QNL130" s="7"/>
      <c r="QNM130" s="7"/>
      <c r="QNN130" s="7"/>
      <c r="QNO130" s="7"/>
      <c r="QNP130" s="7"/>
      <c r="QNQ130" s="7"/>
      <c r="QNR130" s="7"/>
      <c r="QNS130" s="7"/>
      <c r="QNT130" s="7"/>
      <c r="QNU130" s="7"/>
      <c r="QNV130" s="7"/>
      <c r="QNW130" s="7"/>
      <c r="QNX130" s="7"/>
      <c r="QNY130" s="7"/>
      <c r="QNZ130" s="7"/>
      <c r="QOA130" s="7"/>
      <c r="QOB130" s="7"/>
      <c r="QOC130" s="7"/>
      <c r="QOD130" s="7"/>
      <c r="QOE130" s="7"/>
      <c r="QOF130" s="7"/>
      <c r="QOG130" s="7"/>
      <c r="QOH130" s="7"/>
      <c r="QOI130" s="7"/>
      <c r="QOJ130" s="7"/>
      <c r="QOK130" s="7"/>
      <c r="QOL130" s="7"/>
      <c r="QOM130" s="7"/>
      <c r="QON130" s="7"/>
      <c r="QOO130" s="7"/>
      <c r="QOP130" s="7"/>
      <c r="QOQ130" s="7"/>
      <c r="QOR130" s="7"/>
      <c r="QOS130" s="7"/>
      <c r="QOT130" s="7"/>
      <c r="QOU130" s="7"/>
      <c r="QOV130" s="7"/>
      <c r="QOW130" s="7"/>
      <c r="QOX130" s="7"/>
      <c r="QOY130" s="7"/>
      <c r="QOZ130" s="7"/>
      <c r="QPA130" s="7"/>
      <c r="QPB130" s="7"/>
      <c r="QPC130" s="7"/>
      <c r="QPD130" s="7"/>
      <c r="QPE130" s="7"/>
      <c r="QPF130" s="7"/>
      <c r="QPG130" s="7"/>
      <c r="QPH130" s="7"/>
      <c r="QPI130" s="7"/>
      <c r="QPJ130" s="7"/>
      <c r="QPK130" s="7"/>
      <c r="QPL130" s="7"/>
      <c r="QPM130" s="7"/>
      <c r="QPN130" s="7"/>
      <c r="QPO130" s="7"/>
      <c r="QPP130" s="7"/>
      <c r="QPQ130" s="7"/>
      <c r="QPR130" s="7"/>
      <c r="QPS130" s="7"/>
      <c r="QPT130" s="7"/>
      <c r="QPU130" s="7"/>
      <c r="QPV130" s="7"/>
      <c r="QPW130" s="7"/>
      <c r="QPX130" s="7"/>
      <c r="QPY130" s="7"/>
      <c r="QPZ130" s="7"/>
      <c r="QQA130" s="7"/>
      <c r="QQB130" s="7"/>
      <c r="QQC130" s="7"/>
      <c r="QQD130" s="7"/>
      <c r="QQE130" s="7"/>
      <c r="QQF130" s="7"/>
      <c r="QQG130" s="7"/>
      <c r="QQH130" s="7"/>
      <c r="QQI130" s="7"/>
      <c r="QQJ130" s="7"/>
      <c r="QQK130" s="7"/>
      <c r="QQL130" s="7"/>
      <c r="QQM130" s="7"/>
      <c r="QQN130" s="7"/>
      <c r="QQO130" s="7"/>
      <c r="QQP130" s="7"/>
      <c r="QQQ130" s="7"/>
      <c r="QQR130" s="7"/>
      <c r="QQS130" s="7"/>
      <c r="QQT130" s="7"/>
      <c r="QQU130" s="7"/>
      <c r="QQV130" s="7"/>
      <c r="QQW130" s="7"/>
      <c r="QQX130" s="7"/>
      <c r="QQY130" s="7"/>
      <c r="QQZ130" s="7"/>
      <c r="QRA130" s="7"/>
      <c r="QRB130" s="7"/>
      <c r="QRC130" s="7"/>
      <c r="QRD130" s="7"/>
      <c r="QRE130" s="7"/>
      <c r="QRF130" s="7"/>
      <c r="QRG130" s="7"/>
      <c r="QRH130" s="7"/>
      <c r="QRI130" s="7"/>
      <c r="QRJ130" s="7"/>
      <c r="QRK130" s="7"/>
      <c r="QRL130" s="7"/>
      <c r="QRM130" s="7"/>
      <c r="QRN130" s="7"/>
      <c r="QRO130" s="7"/>
      <c r="QRP130" s="7"/>
      <c r="QRQ130" s="7"/>
      <c r="QRR130" s="7"/>
      <c r="QRS130" s="7"/>
      <c r="QRT130" s="7"/>
      <c r="QRU130" s="7"/>
      <c r="QRV130" s="7"/>
      <c r="QRW130" s="7"/>
      <c r="QRX130" s="7"/>
      <c r="QRY130" s="7"/>
      <c r="QRZ130" s="7"/>
      <c r="QSA130" s="7"/>
      <c r="QSB130" s="7"/>
      <c r="QSC130" s="7"/>
      <c r="QSD130" s="7"/>
      <c r="QSE130" s="7"/>
      <c r="QSF130" s="7"/>
      <c r="QSG130" s="7"/>
      <c r="QSH130" s="7"/>
      <c r="QSI130" s="7"/>
      <c r="QSJ130" s="7"/>
      <c r="QSK130" s="7"/>
      <c r="QSL130" s="7"/>
      <c r="QSM130" s="7"/>
      <c r="QSN130" s="7"/>
      <c r="QSO130" s="7"/>
      <c r="QSP130" s="7"/>
      <c r="QSQ130" s="7"/>
      <c r="QSR130" s="7"/>
      <c r="QSS130" s="7"/>
      <c r="QST130" s="7"/>
      <c r="QSU130" s="7"/>
      <c r="QSV130" s="7"/>
      <c r="QSW130" s="7"/>
      <c r="QSX130" s="7"/>
      <c r="QSY130" s="7"/>
      <c r="QSZ130" s="7"/>
      <c r="QTA130" s="7"/>
      <c r="QTB130" s="7"/>
      <c r="QTC130" s="7"/>
      <c r="QTD130" s="7"/>
      <c r="QTE130" s="7"/>
      <c r="QTF130" s="7"/>
      <c r="QTG130" s="7"/>
      <c r="QTH130" s="7"/>
      <c r="QTI130" s="7"/>
      <c r="QTJ130" s="7"/>
      <c r="QTK130" s="7"/>
      <c r="QTL130" s="7"/>
      <c r="QTM130" s="7"/>
      <c r="QTN130" s="7"/>
      <c r="QTO130" s="7"/>
      <c r="QTP130" s="7"/>
      <c r="QTQ130" s="7"/>
      <c r="QTR130" s="7"/>
      <c r="QTS130" s="7"/>
      <c r="QTT130" s="7"/>
      <c r="QTU130" s="7"/>
      <c r="QTV130" s="7"/>
      <c r="QTW130" s="7"/>
      <c r="QTX130" s="7"/>
      <c r="QTY130" s="7"/>
      <c r="QTZ130" s="7"/>
      <c r="QUA130" s="7"/>
      <c r="QUB130" s="7"/>
      <c r="QUC130" s="7"/>
      <c r="QUD130" s="7"/>
      <c r="QUE130" s="7"/>
      <c r="QUF130" s="7"/>
      <c r="QUG130" s="7"/>
      <c r="QUH130" s="7"/>
      <c r="QUI130" s="7"/>
      <c r="QUJ130" s="7"/>
      <c r="QUK130" s="7"/>
      <c r="QUL130" s="7"/>
      <c r="QUM130" s="7"/>
      <c r="QUN130" s="7"/>
      <c r="QUO130" s="7"/>
      <c r="QUP130" s="7"/>
      <c r="QUQ130" s="7"/>
      <c r="QUR130" s="7"/>
      <c r="QUS130" s="7"/>
      <c r="QUT130" s="7"/>
      <c r="QUU130" s="7"/>
      <c r="QUV130" s="7"/>
      <c r="QUW130" s="7"/>
      <c r="QUX130" s="7"/>
      <c r="QUY130" s="7"/>
      <c r="QUZ130" s="7"/>
      <c r="QVA130" s="7"/>
      <c r="QVB130" s="7"/>
      <c r="QVC130" s="7"/>
      <c r="QVD130" s="7"/>
      <c r="QVE130" s="7"/>
      <c r="QVF130" s="7"/>
      <c r="QVG130" s="7"/>
      <c r="QVH130" s="7"/>
      <c r="QVI130" s="7"/>
      <c r="QVJ130" s="7"/>
      <c r="QVK130" s="7"/>
      <c r="QVL130" s="7"/>
      <c r="QVM130" s="7"/>
      <c r="QVN130" s="7"/>
      <c r="QVO130" s="7"/>
      <c r="QVP130" s="7"/>
      <c r="QVQ130" s="7"/>
      <c r="QVR130" s="7"/>
      <c r="QVS130" s="7"/>
      <c r="QVT130" s="7"/>
      <c r="QVU130" s="7"/>
      <c r="QVV130" s="7"/>
      <c r="QVW130" s="7"/>
      <c r="QVX130" s="7"/>
      <c r="QVY130" s="7"/>
      <c r="QVZ130" s="7"/>
      <c r="QWA130" s="7"/>
      <c r="QWB130" s="7"/>
      <c r="QWC130" s="7"/>
      <c r="QWD130" s="7"/>
      <c r="QWE130" s="7"/>
      <c r="QWF130" s="7"/>
      <c r="QWG130" s="7"/>
      <c r="QWH130" s="7"/>
      <c r="QWI130" s="7"/>
      <c r="QWJ130" s="7"/>
      <c r="QWK130" s="7"/>
      <c r="QWL130" s="7"/>
      <c r="QWM130" s="7"/>
      <c r="QWN130" s="7"/>
      <c r="QWO130" s="7"/>
      <c r="QWP130" s="7"/>
      <c r="QWQ130" s="7"/>
      <c r="QWR130" s="7"/>
      <c r="QWS130" s="7"/>
      <c r="QWT130" s="7"/>
      <c r="QWU130" s="7"/>
      <c r="QWV130" s="7"/>
      <c r="QWW130" s="7"/>
      <c r="QWX130" s="7"/>
      <c r="QWY130" s="7"/>
      <c r="QWZ130" s="7"/>
      <c r="QXA130" s="7"/>
      <c r="QXB130" s="7"/>
      <c r="QXC130" s="7"/>
      <c r="QXD130" s="7"/>
      <c r="QXE130" s="7"/>
      <c r="QXF130" s="7"/>
      <c r="QXG130" s="7"/>
      <c r="QXH130" s="7"/>
      <c r="QXI130" s="7"/>
      <c r="QXJ130" s="7"/>
      <c r="QXK130" s="7"/>
      <c r="QXL130" s="7"/>
      <c r="QXM130" s="7"/>
      <c r="QXN130" s="7"/>
      <c r="QXO130" s="7"/>
      <c r="QXP130" s="7"/>
      <c r="QXQ130" s="7"/>
      <c r="QXR130" s="7"/>
      <c r="QXS130" s="7"/>
      <c r="QXT130" s="7"/>
      <c r="QXU130" s="7"/>
      <c r="QXV130" s="7"/>
      <c r="QXW130" s="7"/>
      <c r="QXX130" s="7"/>
      <c r="QXY130" s="7"/>
      <c r="QXZ130" s="7"/>
      <c r="QYA130" s="7"/>
      <c r="QYB130" s="7"/>
      <c r="QYC130" s="7"/>
      <c r="QYD130" s="7"/>
      <c r="QYE130" s="7"/>
      <c r="QYF130" s="7"/>
      <c r="QYG130" s="7"/>
      <c r="QYH130" s="7"/>
      <c r="QYI130" s="7"/>
      <c r="QYJ130" s="7"/>
      <c r="QYK130" s="7"/>
      <c r="QYL130" s="7"/>
      <c r="QYM130" s="7"/>
      <c r="QYN130" s="7"/>
      <c r="QYO130" s="7"/>
      <c r="QYP130" s="7"/>
      <c r="QYQ130" s="7"/>
      <c r="QYR130" s="7"/>
      <c r="QYS130" s="7"/>
      <c r="QYT130" s="7"/>
      <c r="QYU130" s="7"/>
      <c r="QYV130" s="7"/>
      <c r="QYW130" s="7"/>
      <c r="QYX130" s="7"/>
      <c r="QYY130" s="7"/>
      <c r="QYZ130" s="7"/>
      <c r="QZA130" s="7"/>
      <c r="QZB130" s="7"/>
      <c r="QZC130" s="7"/>
      <c r="QZD130" s="7"/>
      <c r="QZE130" s="7"/>
      <c r="QZF130" s="7"/>
      <c r="QZG130" s="7"/>
      <c r="QZH130" s="7"/>
      <c r="QZI130" s="7"/>
      <c r="QZJ130" s="7"/>
      <c r="QZK130" s="7"/>
      <c r="QZL130" s="7"/>
      <c r="QZM130" s="7"/>
      <c r="QZN130" s="7"/>
      <c r="QZO130" s="7"/>
      <c r="QZP130" s="7"/>
      <c r="QZQ130" s="7"/>
      <c r="QZR130" s="7"/>
      <c r="QZS130" s="7"/>
      <c r="QZT130" s="7"/>
      <c r="QZU130" s="7"/>
      <c r="QZV130" s="7"/>
      <c r="QZW130" s="7"/>
      <c r="QZX130" s="7"/>
      <c r="QZY130" s="7"/>
      <c r="QZZ130" s="7"/>
      <c r="RAA130" s="7"/>
      <c r="RAB130" s="7"/>
      <c r="RAC130" s="7"/>
      <c r="RAD130" s="7"/>
      <c r="RAE130" s="7"/>
      <c r="RAF130" s="7"/>
      <c r="RAG130" s="7"/>
      <c r="RAH130" s="7"/>
      <c r="RAI130" s="7"/>
      <c r="RAJ130" s="7"/>
      <c r="RAK130" s="7"/>
      <c r="RAL130" s="7"/>
      <c r="RAM130" s="7"/>
      <c r="RAN130" s="7"/>
      <c r="RAO130" s="7"/>
      <c r="RAP130" s="7"/>
      <c r="RAQ130" s="7"/>
      <c r="RAR130" s="7"/>
      <c r="RAS130" s="7"/>
      <c r="RAT130" s="7"/>
      <c r="RAU130" s="7"/>
      <c r="RAV130" s="7"/>
      <c r="RAW130" s="7"/>
      <c r="RAX130" s="7"/>
      <c r="RAY130" s="7"/>
      <c r="RAZ130" s="7"/>
      <c r="RBA130" s="7"/>
      <c r="RBB130" s="7"/>
      <c r="RBC130" s="7"/>
      <c r="RBD130" s="7"/>
      <c r="RBE130" s="7"/>
      <c r="RBF130" s="7"/>
      <c r="RBG130" s="7"/>
      <c r="RBH130" s="7"/>
      <c r="RBI130" s="7"/>
      <c r="RBJ130" s="7"/>
      <c r="RBK130" s="7"/>
      <c r="RBL130" s="7"/>
      <c r="RBM130" s="7"/>
      <c r="RBN130" s="7"/>
      <c r="RBO130" s="7"/>
      <c r="RBP130" s="7"/>
      <c r="RBQ130" s="7"/>
      <c r="RBR130" s="7"/>
      <c r="RBS130" s="7"/>
      <c r="RBT130" s="7"/>
      <c r="RBU130" s="7"/>
      <c r="RBV130" s="7"/>
      <c r="RBW130" s="7"/>
      <c r="RBX130" s="7"/>
      <c r="RBY130" s="7"/>
      <c r="RBZ130" s="7"/>
      <c r="RCA130" s="7"/>
      <c r="RCB130" s="7"/>
      <c r="RCC130" s="7"/>
      <c r="RCD130" s="7"/>
      <c r="RCE130" s="7"/>
      <c r="RCF130" s="7"/>
      <c r="RCG130" s="7"/>
      <c r="RCH130" s="7"/>
      <c r="RCI130" s="7"/>
      <c r="RCJ130" s="7"/>
      <c r="RCK130" s="7"/>
      <c r="RCL130" s="7"/>
      <c r="RCM130" s="7"/>
      <c r="RCN130" s="7"/>
      <c r="RCO130" s="7"/>
      <c r="RCP130" s="7"/>
      <c r="RCQ130" s="7"/>
      <c r="RCR130" s="7"/>
      <c r="RCS130" s="7"/>
      <c r="RCT130" s="7"/>
      <c r="RCU130" s="7"/>
      <c r="RCV130" s="7"/>
      <c r="RCW130" s="7"/>
      <c r="RCX130" s="7"/>
      <c r="RCY130" s="7"/>
      <c r="RCZ130" s="7"/>
      <c r="RDA130" s="7"/>
      <c r="RDB130" s="7"/>
      <c r="RDC130" s="7"/>
      <c r="RDD130" s="7"/>
      <c r="RDE130" s="7"/>
      <c r="RDF130" s="7"/>
      <c r="RDG130" s="7"/>
      <c r="RDH130" s="7"/>
      <c r="RDI130" s="7"/>
      <c r="RDJ130" s="7"/>
      <c r="RDK130" s="7"/>
      <c r="RDL130" s="7"/>
      <c r="RDM130" s="7"/>
      <c r="RDN130" s="7"/>
      <c r="RDO130" s="7"/>
      <c r="RDP130" s="7"/>
      <c r="RDQ130" s="7"/>
      <c r="RDR130" s="7"/>
      <c r="RDS130" s="7"/>
      <c r="RDT130" s="7"/>
      <c r="RDU130" s="7"/>
      <c r="RDV130" s="7"/>
      <c r="RDW130" s="7"/>
      <c r="RDX130" s="7"/>
      <c r="RDY130" s="7"/>
      <c r="RDZ130" s="7"/>
      <c r="REA130" s="7"/>
      <c r="REB130" s="7"/>
      <c r="REC130" s="7"/>
      <c r="RED130" s="7"/>
      <c r="REE130" s="7"/>
      <c r="REF130" s="7"/>
      <c r="REG130" s="7"/>
      <c r="REH130" s="7"/>
      <c r="REI130" s="7"/>
      <c r="REJ130" s="7"/>
      <c r="REK130" s="7"/>
      <c r="REL130" s="7"/>
      <c r="REM130" s="7"/>
      <c r="REN130" s="7"/>
      <c r="REO130" s="7"/>
      <c r="REP130" s="7"/>
      <c r="REQ130" s="7"/>
      <c r="RER130" s="7"/>
      <c r="RES130" s="7"/>
      <c r="RET130" s="7"/>
      <c r="REU130" s="7"/>
      <c r="REV130" s="7"/>
      <c r="REW130" s="7"/>
      <c r="REX130" s="7"/>
      <c r="REY130" s="7"/>
      <c r="REZ130" s="7"/>
      <c r="RFA130" s="7"/>
      <c r="RFB130" s="7"/>
      <c r="RFC130" s="7"/>
      <c r="RFD130" s="7"/>
      <c r="RFE130" s="7"/>
      <c r="RFF130" s="7"/>
      <c r="RFG130" s="7"/>
      <c r="RFH130" s="7"/>
      <c r="RFI130" s="7"/>
      <c r="RFJ130" s="7"/>
      <c r="RFK130" s="7"/>
      <c r="RFL130" s="7"/>
      <c r="RFM130" s="7"/>
      <c r="RFN130" s="7"/>
      <c r="RFO130" s="7"/>
      <c r="RFP130" s="7"/>
      <c r="RFQ130" s="7"/>
      <c r="RFR130" s="7"/>
      <c r="RFS130" s="7"/>
      <c r="RFT130" s="7"/>
      <c r="RFU130" s="7"/>
      <c r="RFV130" s="7"/>
      <c r="RFW130" s="7"/>
      <c r="RFX130" s="7"/>
      <c r="RFY130" s="7"/>
      <c r="RFZ130" s="7"/>
      <c r="RGA130" s="7"/>
      <c r="RGB130" s="7"/>
      <c r="RGC130" s="7"/>
      <c r="RGD130" s="7"/>
      <c r="RGE130" s="7"/>
      <c r="RGF130" s="7"/>
      <c r="RGG130" s="7"/>
      <c r="RGH130" s="7"/>
      <c r="RGI130" s="7"/>
      <c r="RGJ130" s="7"/>
      <c r="RGK130" s="7"/>
      <c r="RGL130" s="7"/>
      <c r="RGM130" s="7"/>
      <c r="RGN130" s="7"/>
      <c r="RGO130" s="7"/>
      <c r="RGP130" s="7"/>
      <c r="RGQ130" s="7"/>
      <c r="RGR130" s="7"/>
      <c r="RGS130" s="7"/>
      <c r="RGT130" s="7"/>
      <c r="RGU130" s="7"/>
      <c r="RGV130" s="7"/>
      <c r="RGW130" s="7"/>
      <c r="RGX130" s="7"/>
      <c r="RGY130" s="7"/>
      <c r="RGZ130" s="7"/>
      <c r="RHA130" s="7"/>
      <c r="RHB130" s="7"/>
      <c r="RHC130" s="7"/>
      <c r="RHD130" s="7"/>
      <c r="RHE130" s="7"/>
      <c r="RHF130" s="7"/>
      <c r="RHG130" s="7"/>
      <c r="RHH130" s="7"/>
      <c r="RHI130" s="7"/>
      <c r="RHJ130" s="7"/>
      <c r="RHK130" s="7"/>
      <c r="RHL130" s="7"/>
      <c r="RHM130" s="7"/>
      <c r="RHN130" s="7"/>
      <c r="RHO130" s="7"/>
      <c r="RHP130" s="7"/>
      <c r="RHQ130" s="7"/>
      <c r="RHR130" s="7"/>
      <c r="RHS130" s="7"/>
      <c r="RHT130" s="7"/>
      <c r="RHU130" s="7"/>
      <c r="RHV130" s="7"/>
      <c r="RHW130" s="7"/>
      <c r="RHX130" s="7"/>
      <c r="RHY130" s="7"/>
      <c r="RHZ130" s="7"/>
      <c r="RIA130" s="7"/>
      <c r="RIB130" s="7"/>
      <c r="RIC130" s="7"/>
      <c r="RID130" s="7"/>
      <c r="RIE130" s="7"/>
      <c r="RIF130" s="7"/>
      <c r="RIG130" s="7"/>
      <c r="RIH130" s="7"/>
      <c r="RII130" s="7"/>
      <c r="RIJ130" s="7"/>
      <c r="RIK130" s="7"/>
      <c r="RIL130" s="7"/>
      <c r="RIM130" s="7"/>
      <c r="RIN130" s="7"/>
      <c r="RIO130" s="7"/>
      <c r="RIP130" s="7"/>
      <c r="RIQ130" s="7"/>
      <c r="RIR130" s="7"/>
      <c r="RIS130" s="7"/>
      <c r="RIT130" s="7"/>
      <c r="RIU130" s="7"/>
      <c r="RIV130" s="7"/>
      <c r="RIW130" s="7"/>
      <c r="RIX130" s="7"/>
      <c r="RIY130" s="7"/>
      <c r="RIZ130" s="7"/>
      <c r="RJA130" s="7"/>
      <c r="RJB130" s="7"/>
      <c r="RJC130" s="7"/>
      <c r="RJD130" s="7"/>
      <c r="RJE130" s="7"/>
      <c r="RJF130" s="7"/>
      <c r="RJG130" s="7"/>
      <c r="RJH130" s="7"/>
      <c r="RJI130" s="7"/>
      <c r="RJJ130" s="7"/>
      <c r="RJK130" s="7"/>
      <c r="RJL130" s="7"/>
      <c r="RJM130" s="7"/>
      <c r="RJN130" s="7"/>
      <c r="RJO130" s="7"/>
      <c r="RJP130" s="7"/>
      <c r="RJQ130" s="7"/>
      <c r="RJR130" s="7"/>
      <c r="RJS130" s="7"/>
      <c r="RJT130" s="7"/>
      <c r="RJU130" s="7"/>
      <c r="RJV130" s="7"/>
      <c r="RJW130" s="7"/>
      <c r="RJX130" s="7"/>
      <c r="RJY130" s="7"/>
      <c r="RJZ130" s="7"/>
      <c r="RKA130" s="7"/>
      <c r="RKB130" s="7"/>
      <c r="RKC130" s="7"/>
      <c r="RKD130" s="7"/>
      <c r="RKE130" s="7"/>
      <c r="RKF130" s="7"/>
      <c r="RKG130" s="7"/>
      <c r="RKH130" s="7"/>
      <c r="RKI130" s="7"/>
      <c r="RKJ130" s="7"/>
      <c r="RKK130" s="7"/>
      <c r="RKL130" s="7"/>
      <c r="RKM130" s="7"/>
      <c r="RKN130" s="7"/>
      <c r="RKO130" s="7"/>
      <c r="RKP130" s="7"/>
      <c r="RKQ130" s="7"/>
      <c r="RKR130" s="7"/>
      <c r="RKS130" s="7"/>
      <c r="RKT130" s="7"/>
      <c r="RKU130" s="7"/>
      <c r="RKV130" s="7"/>
      <c r="RKW130" s="7"/>
      <c r="RKX130" s="7"/>
      <c r="RKY130" s="7"/>
      <c r="RKZ130" s="7"/>
      <c r="RLA130" s="7"/>
      <c r="RLB130" s="7"/>
      <c r="RLC130" s="7"/>
      <c r="RLD130" s="7"/>
      <c r="RLE130" s="7"/>
      <c r="RLF130" s="7"/>
      <c r="RLG130" s="7"/>
      <c r="RLH130" s="7"/>
      <c r="RLI130" s="7"/>
      <c r="RLJ130" s="7"/>
      <c r="RLK130" s="7"/>
      <c r="RLL130" s="7"/>
      <c r="RLM130" s="7"/>
      <c r="RLN130" s="7"/>
      <c r="RLO130" s="7"/>
      <c r="RLP130" s="7"/>
      <c r="RLQ130" s="7"/>
      <c r="RLR130" s="7"/>
      <c r="RLS130" s="7"/>
      <c r="RLT130" s="7"/>
      <c r="RLU130" s="7"/>
      <c r="RLV130" s="7"/>
      <c r="RLW130" s="7"/>
      <c r="RLX130" s="7"/>
      <c r="RLY130" s="7"/>
      <c r="RLZ130" s="7"/>
      <c r="RMA130" s="7"/>
      <c r="RMB130" s="7"/>
      <c r="RMC130" s="7"/>
      <c r="RMD130" s="7"/>
      <c r="RME130" s="7"/>
      <c r="RMF130" s="7"/>
      <c r="RMG130" s="7"/>
      <c r="RMH130" s="7"/>
      <c r="RMI130" s="7"/>
      <c r="RMJ130" s="7"/>
      <c r="RMK130" s="7"/>
      <c r="RML130" s="7"/>
      <c r="RMM130" s="7"/>
      <c r="RMN130" s="7"/>
      <c r="RMO130" s="7"/>
      <c r="RMP130" s="7"/>
      <c r="RMQ130" s="7"/>
      <c r="RMR130" s="7"/>
      <c r="RMS130" s="7"/>
      <c r="RMT130" s="7"/>
      <c r="RMU130" s="7"/>
      <c r="RMV130" s="7"/>
      <c r="RMW130" s="7"/>
      <c r="RMX130" s="7"/>
      <c r="RMY130" s="7"/>
      <c r="RMZ130" s="7"/>
      <c r="RNA130" s="7"/>
      <c r="RNB130" s="7"/>
      <c r="RNC130" s="7"/>
      <c r="RND130" s="7"/>
      <c r="RNE130" s="7"/>
      <c r="RNF130" s="7"/>
      <c r="RNG130" s="7"/>
      <c r="RNH130" s="7"/>
      <c r="RNI130" s="7"/>
      <c r="RNJ130" s="7"/>
      <c r="RNK130" s="7"/>
      <c r="RNL130" s="7"/>
      <c r="RNM130" s="7"/>
      <c r="RNN130" s="7"/>
      <c r="RNO130" s="7"/>
      <c r="RNP130" s="7"/>
      <c r="RNQ130" s="7"/>
      <c r="RNR130" s="7"/>
      <c r="RNS130" s="7"/>
      <c r="RNT130" s="7"/>
      <c r="RNU130" s="7"/>
      <c r="RNV130" s="7"/>
      <c r="RNW130" s="7"/>
      <c r="RNX130" s="7"/>
      <c r="RNY130" s="7"/>
      <c r="RNZ130" s="7"/>
      <c r="ROA130" s="7"/>
      <c r="ROB130" s="7"/>
      <c r="ROC130" s="7"/>
      <c r="ROD130" s="7"/>
      <c r="ROE130" s="7"/>
      <c r="ROF130" s="7"/>
      <c r="ROG130" s="7"/>
      <c r="ROH130" s="7"/>
      <c r="ROI130" s="7"/>
      <c r="ROJ130" s="7"/>
      <c r="ROK130" s="7"/>
      <c r="ROL130" s="7"/>
      <c r="ROM130" s="7"/>
      <c r="RON130" s="7"/>
      <c r="ROO130" s="7"/>
      <c r="ROP130" s="7"/>
      <c r="ROQ130" s="7"/>
      <c r="ROR130" s="7"/>
      <c r="ROS130" s="7"/>
      <c r="ROT130" s="7"/>
      <c r="ROU130" s="7"/>
      <c r="ROV130" s="7"/>
      <c r="ROW130" s="7"/>
      <c r="ROX130" s="7"/>
      <c r="ROY130" s="7"/>
      <c r="ROZ130" s="7"/>
      <c r="RPA130" s="7"/>
      <c r="RPB130" s="7"/>
      <c r="RPC130" s="7"/>
      <c r="RPD130" s="7"/>
      <c r="RPE130" s="7"/>
      <c r="RPF130" s="7"/>
      <c r="RPG130" s="7"/>
      <c r="RPH130" s="7"/>
      <c r="RPI130" s="7"/>
      <c r="RPJ130" s="7"/>
      <c r="RPK130" s="7"/>
      <c r="RPL130" s="7"/>
      <c r="RPM130" s="7"/>
      <c r="RPN130" s="7"/>
      <c r="RPO130" s="7"/>
      <c r="RPP130" s="7"/>
      <c r="RPQ130" s="7"/>
      <c r="RPR130" s="7"/>
      <c r="RPS130" s="7"/>
      <c r="RPT130" s="7"/>
      <c r="RPU130" s="7"/>
      <c r="RPV130" s="7"/>
      <c r="RPW130" s="7"/>
      <c r="RPX130" s="7"/>
      <c r="RPY130" s="7"/>
      <c r="RPZ130" s="7"/>
      <c r="RQA130" s="7"/>
      <c r="RQB130" s="7"/>
      <c r="RQC130" s="7"/>
      <c r="RQD130" s="7"/>
      <c r="RQE130" s="7"/>
      <c r="RQF130" s="7"/>
      <c r="RQG130" s="7"/>
      <c r="RQH130" s="7"/>
      <c r="RQI130" s="7"/>
      <c r="RQJ130" s="7"/>
      <c r="RQK130" s="7"/>
      <c r="RQL130" s="7"/>
      <c r="RQM130" s="7"/>
      <c r="RQN130" s="7"/>
      <c r="RQO130" s="7"/>
      <c r="RQP130" s="7"/>
      <c r="RQQ130" s="7"/>
      <c r="RQR130" s="7"/>
      <c r="RQS130" s="7"/>
      <c r="RQT130" s="7"/>
      <c r="RQU130" s="7"/>
      <c r="RQV130" s="7"/>
      <c r="RQW130" s="7"/>
      <c r="RQX130" s="7"/>
      <c r="RQY130" s="7"/>
      <c r="RQZ130" s="7"/>
      <c r="RRA130" s="7"/>
      <c r="RRB130" s="7"/>
      <c r="RRC130" s="7"/>
      <c r="RRD130" s="7"/>
      <c r="RRE130" s="7"/>
      <c r="RRF130" s="7"/>
      <c r="RRG130" s="7"/>
      <c r="RRH130" s="7"/>
      <c r="RRI130" s="7"/>
      <c r="RRJ130" s="7"/>
      <c r="RRK130" s="7"/>
      <c r="RRL130" s="7"/>
      <c r="RRM130" s="7"/>
      <c r="RRN130" s="7"/>
      <c r="RRO130" s="7"/>
      <c r="RRP130" s="7"/>
      <c r="RRQ130" s="7"/>
      <c r="RRR130" s="7"/>
      <c r="RRS130" s="7"/>
      <c r="RRT130" s="7"/>
      <c r="RRU130" s="7"/>
      <c r="RRV130" s="7"/>
      <c r="RRW130" s="7"/>
      <c r="RRX130" s="7"/>
      <c r="RRY130" s="7"/>
      <c r="RRZ130" s="7"/>
      <c r="RSA130" s="7"/>
      <c r="RSB130" s="7"/>
      <c r="RSC130" s="7"/>
      <c r="RSD130" s="7"/>
      <c r="RSE130" s="7"/>
      <c r="RSF130" s="7"/>
      <c r="RSG130" s="7"/>
      <c r="RSH130" s="7"/>
      <c r="RSI130" s="7"/>
      <c r="RSJ130" s="7"/>
      <c r="RSK130" s="7"/>
      <c r="RSL130" s="7"/>
      <c r="RSM130" s="7"/>
      <c r="RSN130" s="7"/>
      <c r="RSO130" s="7"/>
      <c r="RSP130" s="7"/>
      <c r="RSQ130" s="7"/>
      <c r="RSR130" s="7"/>
      <c r="RSS130" s="7"/>
      <c r="RST130" s="7"/>
      <c r="RSU130" s="7"/>
      <c r="RSV130" s="7"/>
      <c r="RSW130" s="7"/>
      <c r="RSX130" s="7"/>
      <c r="RSY130" s="7"/>
      <c r="RSZ130" s="7"/>
      <c r="RTA130" s="7"/>
      <c r="RTB130" s="7"/>
      <c r="RTC130" s="7"/>
      <c r="RTD130" s="7"/>
      <c r="RTE130" s="7"/>
      <c r="RTF130" s="7"/>
      <c r="RTG130" s="7"/>
      <c r="RTH130" s="7"/>
      <c r="RTI130" s="7"/>
      <c r="RTJ130" s="7"/>
      <c r="RTK130" s="7"/>
      <c r="RTL130" s="7"/>
      <c r="RTM130" s="7"/>
      <c r="RTN130" s="7"/>
      <c r="RTO130" s="7"/>
      <c r="RTP130" s="7"/>
      <c r="RTQ130" s="7"/>
      <c r="RTR130" s="7"/>
      <c r="RTS130" s="7"/>
      <c r="RTT130" s="7"/>
      <c r="RTU130" s="7"/>
      <c r="RTV130" s="7"/>
      <c r="RTW130" s="7"/>
      <c r="RTX130" s="7"/>
      <c r="RTY130" s="7"/>
      <c r="RTZ130" s="7"/>
      <c r="RUA130" s="7"/>
      <c r="RUB130" s="7"/>
      <c r="RUC130" s="7"/>
      <c r="RUD130" s="7"/>
      <c r="RUE130" s="7"/>
      <c r="RUF130" s="7"/>
      <c r="RUG130" s="7"/>
      <c r="RUH130" s="7"/>
      <c r="RUI130" s="7"/>
      <c r="RUJ130" s="7"/>
      <c r="RUK130" s="7"/>
      <c r="RUL130" s="7"/>
      <c r="RUM130" s="7"/>
      <c r="RUN130" s="7"/>
      <c r="RUO130" s="7"/>
      <c r="RUP130" s="7"/>
      <c r="RUQ130" s="7"/>
      <c r="RUR130" s="7"/>
      <c r="RUS130" s="7"/>
      <c r="RUT130" s="7"/>
      <c r="RUU130" s="7"/>
      <c r="RUV130" s="7"/>
      <c r="RUW130" s="7"/>
      <c r="RUX130" s="7"/>
      <c r="RUY130" s="7"/>
      <c r="RUZ130" s="7"/>
      <c r="RVA130" s="7"/>
      <c r="RVB130" s="7"/>
      <c r="RVC130" s="7"/>
      <c r="RVD130" s="7"/>
      <c r="RVE130" s="7"/>
      <c r="RVF130" s="7"/>
      <c r="RVG130" s="7"/>
      <c r="RVH130" s="7"/>
      <c r="RVI130" s="7"/>
      <c r="RVJ130" s="7"/>
      <c r="RVK130" s="7"/>
      <c r="RVL130" s="7"/>
      <c r="RVM130" s="7"/>
      <c r="RVN130" s="7"/>
      <c r="RVO130" s="7"/>
      <c r="RVP130" s="7"/>
      <c r="RVQ130" s="7"/>
      <c r="RVR130" s="7"/>
      <c r="RVS130" s="7"/>
      <c r="RVT130" s="7"/>
      <c r="RVU130" s="7"/>
      <c r="RVV130" s="7"/>
      <c r="RVW130" s="7"/>
      <c r="RVX130" s="7"/>
      <c r="RVY130" s="7"/>
      <c r="RVZ130" s="7"/>
      <c r="RWA130" s="7"/>
      <c r="RWB130" s="7"/>
      <c r="RWC130" s="7"/>
      <c r="RWD130" s="7"/>
      <c r="RWE130" s="7"/>
      <c r="RWF130" s="7"/>
      <c r="RWG130" s="7"/>
      <c r="RWH130" s="7"/>
      <c r="RWI130" s="7"/>
      <c r="RWJ130" s="7"/>
      <c r="RWK130" s="7"/>
      <c r="RWL130" s="7"/>
      <c r="RWM130" s="7"/>
      <c r="RWN130" s="7"/>
      <c r="RWO130" s="7"/>
      <c r="RWP130" s="7"/>
      <c r="RWQ130" s="7"/>
      <c r="RWR130" s="7"/>
      <c r="RWS130" s="7"/>
      <c r="RWT130" s="7"/>
      <c r="RWU130" s="7"/>
      <c r="RWV130" s="7"/>
      <c r="RWW130" s="7"/>
      <c r="RWX130" s="7"/>
      <c r="RWY130" s="7"/>
      <c r="RWZ130" s="7"/>
      <c r="RXA130" s="7"/>
      <c r="RXB130" s="7"/>
      <c r="RXC130" s="7"/>
      <c r="RXD130" s="7"/>
      <c r="RXE130" s="7"/>
      <c r="RXF130" s="7"/>
      <c r="RXG130" s="7"/>
      <c r="RXH130" s="7"/>
      <c r="RXI130" s="7"/>
      <c r="RXJ130" s="7"/>
      <c r="RXK130" s="7"/>
      <c r="RXL130" s="7"/>
      <c r="RXM130" s="7"/>
      <c r="RXN130" s="7"/>
      <c r="RXO130" s="7"/>
      <c r="RXP130" s="7"/>
      <c r="RXQ130" s="7"/>
      <c r="RXR130" s="7"/>
      <c r="RXS130" s="7"/>
      <c r="RXT130" s="7"/>
      <c r="RXU130" s="7"/>
      <c r="RXV130" s="7"/>
      <c r="RXW130" s="7"/>
      <c r="RXX130" s="7"/>
      <c r="RXY130" s="7"/>
      <c r="RXZ130" s="7"/>
      <c r="RYA130" s="7"/>
      <c r="RYB130" s="7"/>
      <c r="RYC130" s="7"/>
      <c r="RYD130" s="7"/>
      <c r="RYE130" s="7"/>
      <c r="RYF130" s="7"/>
      <c r="RYG130" s="7"/>
      <c r="RYH130" s="7"/>
      <c r="RYI130" s="7"/>
      <c r="RYJ130" s="7"/>
      <c r="RYK130" s="7"/>
      <c r="RYL130" s="7"/>
      <c r="RYM130" s="7"/>
      <c r="RYN130" s="7"/>
      <c r="RYO130" s="7"/>
      <c r="RYP130" s="7"/>
      <c r="RYQ130" s="7"/>
      <c r="RYR130" s="7"/>
      <c r="RYS130" s="7"/>
      <c r="RYT130" s="7"/>
      <c r="RYU130" s="7"/>
      <c r="RYV130" s="7"/>
      <c r="RYW130" s="7"/>
      <c r="RYX130" s="7"/>
      <c r="RYY130" s="7"/>
      <c r="RYZ130" s="7"/>
      <c r="RZA130" s="7"/>
      <c r="RZB130" s="7"/>
      <c r="RZC130" s="7"/>
      <c r="RZD130" s="7"/>
      <c r="RZE130" s="7"/>
      <c r="RZF130" s="7"/>
      <c r="RZG130" s="7"/>
      <c r="RZH130" s="7"/>
      <c r="RZI130" s="7"/>
      <c r="RZJ130" s="7"/>
      <c r="RZK130" s="7"/>
      <c r="RZL130" s="7"/>
      <c r="RZM130" s="7"/>
      <c r="RZN130" s="7"/>
      <c r="RZO130" s="7"/>
      <c r="RZP130" s="7"/>
      <c r="RZQ130" s="7"/>
      <c r="RZR130" s="7"/>
      <c r="RZS130" s="7"/>
      <c r="RZT130" s="7"/>
      <c r="RZU130" s="7"/>
      <c r="RZV130" s="7"/>
      <c r="RZW130" s="7"/>
      <c r="RZX130" s="7"/>
      <c r="RZY130" s="7"/>
      <c r="RZZ130" s="7"/>
      <c r="SAA130" s="7"/>
      <c r="SAB130" s="7"/>
      <c r="SAC130" s="7"/>
      <c r="SAD130" s="7"/>
      <c r="SAE130" s="7"/>
      <c r="SAF130" s="7"/>
      <c r="SAG130" s="7"/>
      <c r="SAH130" s="7"/>
      <c r="SAI130" s="7"/>
      <c r="SAJ130" s="7"/>
      <c r="SAK130" s="7"/>
      <c r="SAL130" s="7"/>
      <c r="SAM130" s="7"/>
      <c r="SAN130" s="7"/>
      <c r="SAO130" s="7"/>
      <c r="SAP130" s="7"/>
      <c r="SAQ130" s="7"/>
      <c r="SAR130" s="7"/>
      <c r="SAS130" s="7"/>
      <c r="SAT130" s="7"/>
      <c r="SAU130" s="7"/>
      <c r="SAV130" s="7"/>
      <c r="SAW130" s="7"/>
      <c r="SAX130" s="7"/>
      <c r="SAY130" s="7"/>
      <c r="SAZ130" s="7"/>
      <c r="SBA130" s="7"/>
      <c r="SBB130" s="7"/>
      <c r="SBC130" s="7"/>
      <c r="SBD130" s="7"/>
      <c r="SBE130" s="7"/>
      <c r="SBF130" s="7"/>
      <c r="SBG130" s="7"/>
      <c r="SBH130" s="7"/>
      <c r="SBI130" s="7"/>
      <c r="SBJ130" s="7"/>
      <c r="SBK130" s="7"/>
      <c r="SBL130" s="7"/>
      <c r="SBM130" s="7"/>
      <c r="SBN130" s="7"/>
      <c r="SBO130" s="7"/>
      <c r="SBP130" s="7"/>
      <c r="SBQ130" s="7"/>
      <c r="SBR130" s="7"/>
      <c r="SBS130" s="7"/>
      <c r="SBT130" s="7"/>
      <c r="SBU130" s="7"/>
      <c r="SBV130" s="7"/>
      <c r="SBW130" s="7"/>
      <c r="SBX130" s="7"/>
      <c r="SBY130" s="7"/>
      <c r="SBZ130" s="7"/>
      <c r="SCA130" s="7"/>
      <c r="SCB130" s="7"/>
      <c r="SCC130" s="7"/>
      <c r="SCD130" s="7"/>
      <c r="SCE130" s="7"/>
      <c r="SCF130" s="7"/>
      <c r="SCG130" s="7"/>
      <c r="SCH130" s="7"/>
      <c r="SCI130" s="7"/>
      <c r="SCJ130" s="7"/>
      <c r="SCK130" s="7"/>
      <c r="SCL130" s="7"/>
      <c r="SCM130" s="7"/>
      <c r="SCN130" s="7"/>
      <c r="SCO130" s="7"/>
      <c r="SCP130" s="7"/>
      <c r="SCQ130" s="7"/>
      <c r="SCR130" s="7"/>
      <c r="SCS130" s="7"/>
      <c r="SCT130" s="7"/>
      <c r="SCU130" s="7"/>
      <c r="SCV130" s="7"/>
      <c r="SCW130" s="7"/>
      <c r="SCX130" s="7"/>
      <c r="SCY130" s="7"/>
      <c r="SCZ130" s="7"/>
      <c r="SDA130" s="7"/>
      <c r="SDB130" s="7"/>
      <c r="SDC130" s="7"/>
      <c r="SDD130" s="7"/>
      <c r="SDE130" s="7"/>
      <c r="SDF130" s="7"/>
      <c r="SDG130" s="7"/>
      <c r="SDH130" s="7"/>
      <c r="SDI130" s="7"/>
      <c r="SDJ130" s="7"/>
      <c r="SDK130" s="7"/>
      <c r="SDL130" s="7"/>
      <c r="SDM130" s="7"/>
      <c r="SDN130" s="7"/>
      <c r="SDO130" s="7"/>
      <c r="SDP130" s="7"/>
      <c r="SDQ130" s="7"/>
      <c r="SDR130" s="7"/>
      <c r="SDS130" s="7"/>
      <c r="SDT130" s="7"/>
      <c r="SDU130" s="7"/>
      <c r="SDV130" s="7"/>
      <c r="SDW130" s="7"/>
      <c r="SDX130" s="7"/>
      <c r="SDY130" s="7"/>
      <c r="SDZ130" s="7"/>
      <c r="SEA130" s="7"/>
      <c r="SEB130" s="7"/>
      <c r="SEC130" s="7"/>
      <c r="SED130" s="7"/>
      <c r="SEE130" s="7"/>
      <c r="SEF130" s="7"/>
      <c r="SEG130" s="7"/>
      <c r="SEH130" s="7"/>
      <c r="SEI130" s="7"/>
      <c r="SEJ130" s="7"/>
      <c r="SEK130" s="7"/>
      <c r="SEL130" s="7"/>
      <c r="SEM130" s="7"/>
      <c r="SEN130" s="7"/>
      <c r="SEO130" s="7"/>
      <c r="SEP130" s="7"/>
      <c r="SEQ130" s="7"/>
      <c r="SER130" s="7"/>
      <c r="SES130" s="7"/>
      <c r="SET130" s="7"/>
      <c r="SEU130" s="7"/>
      <c r="SEV130" s="7"/>
      <c r="SEW130" s="7"/>
      <c r="SEX130" s="7"/>
      <c r="SEY130" s="7"/>
      <c r="SEZ130" s="7"/>
      <c r="SFA130" s="7"/>
      <c r="SFB130" s="7"/>
      <c r="SFC130" s="7"/>
      <c r="SFD130" s="7"/>
      <c r="SFE130" s="7"/>
      <c r="SFF130" s="7"/>
      <c r="SFG130" s="7"/>
      <c r="SFH130" s="7"/>
      <c r="SFI130" s="7"/>
      <c r="SFJ130" s="7"/>
      <c r="SFK130" s="7"/>
      <c r="SFL130" s="7"/>
      <c r="SFM130" s="7"/>
      <c r="SFN130" s="7"/>
      <c r="SFO130" s="7"/>
      <c r="SFP130" s="7"/>
      <c r="SFQ130" s="7"/>
      <c r="SFR130" s="7"/>
      <c r="SFS130" s="7"/>
      <c r="SFT130" s="7"/>
      <c r="SFU130" s="7"/>
      <c r="SFV130" s="7"/>
      <c r="SFW130" s="7"/>
      <c r="SFX130" s="7"/>
      <c r="SFY130" s="7"/>
      <c r="SFZ130" s="7"/>
      <c r="SGA130" s="7"/>
      <c r="SGB130" s="7"/>
      <c r="SGC130" s="7"/>
      <c r="SGD130" s="7"/>
      <c r="SGE130" s="7"/>
      <c r="SGF130" s="7"/>
      <c r="SGG130" s="7"/>
      <c r="SGH130" s="7"/>
      <c r="SGI130" s="7"/>
      <c r="SGJ130" s="7"/>
      <c r="SGK130" s="7"/>
      <c r="SGL130" s="7"/>
      <c r="SGM130" s="7"/>
      <c r="SGN130" s="7"/>
      <c r="SGO130" s="7"/>
      <c r="SGP130" s="7"/>
      <c r="SGQ130" s="7"/>
      <c r="SGR130" s="7"/>
      <c r="SGS130" s="7"/>
      <c r="SGT130" s="7"/>
      <c r="SGU130" s="7"/>
      <c r="SGV130" s="7"/>
      <c r="SGW130" s="7"/>
      <c r="SGX130" s="7"/>
      <c r="SGY130" s="7"/>
      <c r="SGZ130" s="7"/>
      <c r="SHA130" s="7"/>
      <c r="SHB130" s="7"/>
      <c r="SHC130" s="7"/>
      <c r="SHD130" s="7"/>
      <c r="SHE130" s="7"/>
      <c r="SHF130" s="7"/>
      <c r="SHG130" s="7"/>
      <c r="SHH130" s="7"/>
      <c r="SHI130" s="7"/>
      <c r="SHJ130" s="7"/>
      <c r="SHK130" s="7"/>
      <c r="SHL130" s="7"/>
      <c r="SHM130" s="7"/>
      <c r="SHN130" s="7"/>
      <c r="SHO130" s="7"/>
      <c r="SHP130" s="7"/>
      <c r="SHQ130" s="7"/>
      <c r="SHR130" s="7"/>
      <c r="SHS130" s="7"/>
      <c r="SHT130" s="7"/>
      <c r="SHU130" s="7"/>
      <c r="SHV130" s="7"/>
      <c r="SHW130" s="7"/>
      <c r="SHX130" s="7"/>
      <c r="SHY130" s="7"/>
      <c r="SHZ130" s="7"/>
      <c r="SIA130" s="7"/>
      <c r="SIB130" s="7"/>
      <c r="SIC130" s="7"/>
      <c r="SID130" s="7"/>
      <c r="SIE130" s="7"/>
      <c r="SIF130" s="7"/>
      <c r="SIG130" s="7"/>
      <c r="SIH130" s="7"/>
      <c r="SII130" s="7"/>
      <c r="SIJ130" s="7"/>
      <c r="SIK130" s="7"/>
      <c r="SIL130" s="7"/>
      <c r="SIM130" s="7"/>
      <c r="SIN130" s="7"/>
      <c r="SIO130" s="7"/>
      <c r="SIP130" s="7"/>
      <c r="SIQ130" s="7"/>
      <c r="SIR130" s="7"/>
      <c r="SIS130" s="7"/>
      <c r="SIT130" s="7"/>
      <c r="SIU130" s="7"/>
      <c r="SIV130" s="7"/>
      <c r="SIW130" s="7"/>
      <c r="SIX130" s="7"/>
      <c r="SIY130" s="7"/>
      <c r="SIZ130" s="7"/>
      <c r="SJA130" s="7"/>
      <c r="SJB130" s="7"/>
      <c r="SJC130" s="7"/>
      <c r="SJD130" s="7"/>
      <c r="SJE130" s="7"/>
      <c r="SJF130" s="7"/>
      <c r="SJG130" s="7"/>
      <c r="SJH130" s="7"/>
      <c r="SJI130" s="7"/>
      <c r="SJJ130" s="7"/>
      <c r="SJK130" s="7"/>
      <c r="SJL130" s="7"/>
      <c r="SJM130" s="7"/>
      <c r="SJN130" s="7"/>
      <c r="SJO130" s="7"/>
      <c r="SJP130" s="7"/>
      <c r="SJQ130" s="7"/>
      <c r="SJR130" s="7"/>
      <c r="SJS130" s="7"/>
      <c r="SJT130" s="7"/>
      <c r="SJU130" s="7"/>
      <c r="SJV130" s="7"/>
      <c r="SJW130" s="7"/>
      <c r="SJX130" s="7"/>
      <c r="SJY130" s="7"/>
      <c r="SJZ130" s="7"/>
      <c r="SKA130" s="7"/>
      <c r="SKB130" s="7"/>
      <c r="SKC130" s="7"/>
      <c r="SKD130" s="7"/>
      <c r="SKE130" s="7"/>
      <c r="SKF130" s="7"/>
      <c r="SKG130" s="7"/>
      <c r="SKH130" s="7"/>
      <c r="SKI130" s="7"/>
      <c r="SKJ130" s="7"/>
      <c r="SKK130" s="7"/>
      <c r="SKL130" s="7"/>
      <c r="SKM130" s="7"/>
      <c r="SKN130" s="7"/>
      <c r="SKO130" s="7"/>
      <c r="SKP130" s="7"/>
      <c r="SKQ130" s="7"/>
      <c r="SKR130" s="7"/>
      <c r="SKS130" s="7"/>
      <c r="SKT130" s="7"/>
      <c r="SKU130" s="7"/>
      <c r="SKV130" s="7"/>
      <c r="SKW130" s="7"/>
      <c r="SKX130" s="7"/>
      <c r="SKY130" s="7"/>
      <c r="SKZ130" s="7"/>
      <c r="SLA130" s="7"/>
      <c r="SLB130" s="7"/>
      <c r="SLC130" s="7"/>
      <c r="SLD130" s="7"/>
      <c r="SLE130" s="7"/>
      <c r="SLF130" s="7"/>
      <c r="SLG130" s="7"/>
      <c r="SLH130" s="7"/>
      <c r="SLI130" s="7"/>
      <c r="SLJ130" s="7"/>
      <c r="SLK130" s="7"/>
      <c r="SLL130" s="7"/>
      <c r="SLM130" s="7"/>
      <c r="SLN130" s="7"/>
      <c r="SLO130" s="7"/>
      <c r="SLP130" s="7"/>
      <c r="SLQ130" s="7"/>
      <c r="SLR130" s="7"/>
      <c r="SLS130" s="7"/>
      <c r="SLT130" s="7"/>
      <c r="SLU130" s="7"/>
      <c r="SLV130" s="7"/>
      <c r="SLW130" s="7"/>
      <c r="SLX130" s="7"/>
      <c r="SLY130" s="7"/>
      <c r="SLZ130" s="7"/>
      <c r="SMA130" s="7"/>
      <c r="SMB130" s="7"/>
      <c r="SMC130" s="7"/>
      <c r="SMD130" s="7"/>
      <c r="SME130" s="7"/>
      <c r="SMF130" s="7"/>
      <c r="SMG130" s="7"/>
      <c r="SMH130" s="7"/>
      <c r="SMI130" s="7"/>
      <c r="SMJ130" s="7"/>
      <c r="SMK130" s="7"/>
      <c r="SML130" s="7"/>
      <c r="SMM130" s="7"/>
      <c r="SMN130" s="7"/>
      <c r="SMO130" s="7"/>
      <c r="SMP130" s="7"/>
      <c r="SMQ130" s="7"/>
      <c r="SMR130" s="7"/>
      <c r="SMS130" s="7"/>
      <c r="SMT130" s="7"/>
      <c r="SMU130" s="7"/>
      <c r="SMV130" s="7"/>
      <c r="SMW130" s="7"/>
      <c r="SMX130" s="7"/>
      <c r="SMY130" s="7"/>
      <c r="SMZ130" s="7"/>
      <c r="SNA130" s="7"/>
      <c r="SNB130" s="7"/>
      <c r="SNC130" s="7"/>
      <c r="SND130" s="7"/>
      <c r="SNE130" s="7"/>
      <c r="SNF130" s="7"/>
      <c r="SNG130" s="7"/>
      <c r="SNH130" s="7"/>
      <c r="SNI130" s="7"/>
      <c r="SNJ130" s="7"/>
      <c r="SNK130" s="7"/>
      <c r="SNL130" s="7"/>
      <c r="SNM130" s="7"/>
      <c r="SNN130" s="7"/>
      <c r="SNO130" s="7"/>
      <c r="SNP130" s="7"/>
      <c r="SNQ130" s="7"/>
      <c r="SNR130" s="7"/>
      <c r="SNS130" s="7"/>
      <c r="SNT130" s="7"/>
      <c r="SNU130" s="7"/>
      <c r="SNV130" s="7"/>
      <c r="SNW130" s="7"/>
      <c r="SNX130" s="7"/>
      <c r="SNY130" s="7"/>
      <c r="SNZ130" s="7"/>
      <c r="SOA130" s="7"/>
      <c r="SOB130" s="7"/>
      <c r="SOC130" s="7"/>
      <c r="SOD130" s="7"/>
      <c r="SOE130" s="7"/>
      <c r="SOF130" s="7"/>
      <c r="SOG130" s="7"/>
      <c r="SOH130" s="7"/>
      <c r="SOI130" s="7"/>
      <c r="SOJ130" s="7"/>
      <c r="SOK130" s="7"/>
      <c r="SOL130" s="7"/>
      <c r="SOM130" s="7"/>
      <c r="SON130" s="7"/>
      <c r="SOO130" s="7"/>
      <c r="SOP130" s="7"/>
      <c r="SOQ130" s="7"/>
      <c r="SOR130" s="7"/>
      <c r="SOS130" s="7"/>
      <c r="SOT130" s="7"/>
      <c r="SOU130" s="7"/>
      <c r="SOV130" s="7"/>
      <c r="SOW130" s="7"/>
      <c r="SOX130" s="7"/>
      <c r="SOY130" s="7"/>
      <c r="SOZ130" s="7"/>
      <c r="SPA130" s="7"/>
      <c r="SPB130" s="7"/>
      <c r="SPC130" s="7"/>
      <c r="SPD130" s="7"/>
      <c r="SPE130" s="7"/>
      <c r="SPF130" s="7"/>
      <c r="SPG130" s="7"/>
      <c r="SPH130" s="7"/>
      <c r="SPI130" s="7"/>
      <c r="SPJ130" s="7"/>
      <c r="SPK130" s="7"/>
      <c r="SPL130" s="7"/>
      <c r="SPM130" s="7"/>
      <c r="SPN130" s="7"/>
      <c r="SPO130" s="7"/>
      <c r="SPP130" s="7"/>
      <c r="SPQ130" s="7"/>
      <c r="SPR130" s="7"/>
      <c r="SPS130" s="7"/>
      <c r="SPT130" s="7"/>
      <c r="SPU130" s="7"/>
      <c r="SPV130" s="7"/>
      <c r="SPW130" s="7"/>
      <c r="SPX130" s="7"/>
      <c r="SPY130" s="7"/>
      <c r="SPZ130" s="7"/>
      <c r="SQA130" s="7"/>
      <c r="SQB130" s="7"/>
      <c r="SQC130" s="7"/>
      <c r="SQD130" s="7"/>
      <c r="SQE130" s="7"/>
      <c r="SQF130" s="7"/>
      <c r="SQG130" s="7"/>
      <c r="SQH130" s="7"/>
      <c r="SQI130" s="7"/>
      <c r="SQJ130" s="7"/>
      <c r="SQK130" s="7"/>
      <c r="SQL130" s="7"/>
      <c r="SQM130" s="7"/>
      <c r="SQN130" s="7"/>
      <c r="SQO130" s="7"/>
      <c r="SQP130" s="7"/>
      <c r="SQQ130" s="7"/>
      <c r="SQR130" s="7"/>
      <c r="SQS130" s="7"/>
      <c r="SQT130" s="7"/>
      <c r="SQU130" s="7"/>
      <c r="SQV130" s="7"/>
      <c r="SQW130" s="7"/>
      <c r="SQX130" s="7"/>
      <c r="SQY130" s="7"/>
      <c r="SQZ130" s="7"/>
      <c r="SRA130" s="7"/>
      <c r="SRB130" s="7"/>
      <c r="SRC130" s="7"/>
      <c r="SRD130" s="7"/>
      <c r="SRE130" s="7"/>
      <c r="SRF130" s="7"/>
      <c r="SRG130" s="7"/>
      <c r="SRH130" s="7"/>
      <c r="SRI130" s="7"/>
      <c r="SRJ130" s="7"/>
      <c r="SRK130" s="7"/>
      <c r="SRL130" s="7"/>
      <c r="SRM130" s="7"/>
      <c r="SRN130" s="7"/>
      <c r="SRO130" s="7"/>
      <c r="SRP130" s="7"/>
      <c r="SRQ130" s="7"/>
      <c r="SRR130" s="7"/>
      <c r="SRS130" s="7"/>
      <c r="SRT130" s="7"/>
      <c r="SRU130" s="7"/>
      <c r="SRV130" s="7"/>
      <c r="SRW130" s="7"/>
      <c r="SRX130" s="7"/>
      <c r="SRY130" s="7"/>
      <c r="SRZ130" s="7"/>
      <c r="SSA130" s="7"/>
      <c r="SSB130" s="7"/>
      <c r="SSC130" s="7"/>
      <c r="SSD130" s="7"/>
      <c r="SSE130" s="7"/>
      <c r="SSF130" s="7"/>
      <c r="SSG130" s="7"/>
      <c r="SSH130" s="7"/>
      <c r="SSI130" s="7"/>
      <c r="SSJ130" s="7"/>
      <c r="SSK130" s="7"/>
      <c r="SSL130" s="7"/>
      <c r="SSM130" s="7"/>
      <c r="SSN130" s="7"/>
      <c r="SSO130" s="7"/>
      <c r="SSP130" s="7"/>
      <c r="SSQ130" s="7"/>
      <c r="SSR130" s="7"/>
      <c r="SSS130" s="7"/>
      <c r="SST130" s="7"/>
      <c r="SSU130" s="7"/>
      <c r="SSV130" s="7"/>
      <c r="SSW130" s="7"/>
      <c r="SSX130" s="7"/>
      <c r="SSY130" s="7"/>
      <c r="SSZ130" s="7"/>
      <c r="STA130" s="7"/>
      <c r="STB130" s="7"/>
      <c r="STC130" s="7"/>
      <c r="STD130" s="7"/>
      <c r="STE130" s="7"/>
      <c r="STF130" s="7"/>
      <c r="STG130" s="7"/>
      <c r="STH130" s="7"/>
      <c r="STI130" s="7"/>
      <c r="STJ130" s="7"/>
      <c r="STK130" s="7"/>
      <c r="STL130" s="7"/>
      <c r="STM130" s="7"/>
      <c r="STN130" s="7"/>
      <c r="STO130" s="7"/>
      <c r="STP130" s="7"/>
      <c r="STQ130" s="7"/>
      <c r="STR130" s="7"/>
      <c r="STS130" s="7"/>
      <c r="STT130" s="7"/>
      <c r="STU130" s="7"/>
      <c r="STV130" s="7"/>
      <c r="STW130" s="7"/>
      <c r="STX130" s="7"/>
      <c r="STY130" s="7"/>
      <c r="STZ130" s="7"/>
      <c r="SUA130" s="7"/>
      <c r="SUB130" s="7"/>
      <c r="SUC130" s="7"/>
      <c r="SUD130" s="7"/>
      <c r="SUE130" s="7"/>
      <c r="SUF130" s="7"/>
      <c r="SUG130" s="7"/>
      <c r="SUH130" s="7"/>
      <c r="SUI130" s="7"/>
      <c r="SUJ130" s="7"/>
      <c r="SUK130" s="7"/>
      <c r="SUL130" s="7"/>
      <c r="SUM130" s="7"/>
      <c r="SUN130" s="7"/>
      <c r="SUO130" s="7"/>
      <c r="SUP130" s="7"/>
      <c r="SUQ130" s="7"/>
      <c r="SUR130" s="7"/>
      <c r="SUS130" s="7"/>
      <c r="SUT130" s="7"/>
      <c r="SUU130" s="7"/>
      <c r="SUV130" s="7"/>
      <c r="SUW130" s="7"/>
      <c r="SUX130" s="7"/>
      <c r="SUY130" s="7"/>
      <c r="SUZ130" s="7"/>
      <c r="SVA130" s="7"/>
      <c r="SVB130" s="7"/>
      <c r="SVC130" s="7"/>
      <c r="SVD130" s="7"/>
      <c r="SVE130" s="7"/>
      <c r="SVF130" s="7"/>
      <c r="SVG130" s="7"/>
      <c r="SVH130" s="7"/>
      <c r="SVI130" s="7"/>
      <c r="SVJ130" s="7"/>
      <c r="SVK130" s="7"/>
      <c r="SVL130" s="7"/>
      <c r="SVM130" s="7"/>
      <c r="SVN130" s="7"/>
      <c r="SVO130" s="7"/>
      <c r="SVP130" s="7"/>
      <c r="SVQ130" s="7"/>
      <c r="SVR130" s="7"/>
      <c r="SVS130" s="7"/>
      <c r="SVT130" s="7"/>
      <c r="SVU130" s="7"/>
      <c r="SVV130" s="7"/>
      <c r="SVW130" s="7"/>
      <c r="SVX130" s="7"/>
      <c r="SVY130" s="7"/>
      <c r="SVZ130" s="7"/>
      <c r="SWA130" s="7"/>
      <c r="SWB130" s="7"/>
      <c r="SWC130" s="7"/>
      <c r="SWD130" s="7"/>
      <c r="SWE130" s="7"/>
      <c r="SWF130" s="7"/>
      <c r="SWG130" s="7"/>
      <c r="SWH130" s="7"/>
      <c r="SWI130" s="7"/>
      <c r="SWJ130" s="7"/>
      <c r="SWK130" s="7"/>
      <c r="SWL130" s="7"/>
      <c r="SWM130" s="7"/>
      <c r="SWN130" s="7"/>
      <c r="SWO130" s="7"/>
      <c r="SWP130" s="7"/>
      <c r="SWQ130" s="7"/>
      <c r="SWR130" s="7"/>
      <c r="SWS130" s="7"/>
      <c r="SWT130" s="7"/>
      <c r="SWU130" s="7"/>
      <c r="SWV130" s="7"/>
      <c r="SWW130" s="7"/>
      <c r="SWX130" s="7"/>
      <c r="SWY130" s="7"/>
      <c r="SWZ130" s="7"/>
      <c r="SXA130" s="7"/>
      <c r="SXB130" s="7"/>
      <c r="SXC130" s="7"/>
      <c r="SXD130" s="7"/>
      <c r="SXE130" s="7"/>
      <c r="SXF130" s="7"/>
      <c r="SXG130" s="7"/>
      <c r="SXH130" s="7"/>
      <c r="SXI130" s="7"/>
      <c r="SXJ130" s="7"/>
      <c r="SXK130" s="7"/>
      <c r="SXL130" s="7"/>
      <c r="SXM130" s="7"/>
      <c r="SXN130" s="7"/>
      <c r="SXO130" s="7"/>
      <c r="SXP130" s="7"/>
      <c r="SXQ130" s="7"/>
      <c r="SXR130" s="7"/>
      <c r="SXS130" s="7"/>
      <c r="SXT130" s="7"/>
      <c r="SXU130" s="7"/>
      <c r="SXV130" s="7"/>
      <c r="SXW130" s="7"/>
      <c r="SXX130" s="7"/>
      <c r="SXY130" s="7"/>
      <c r="SXZ130" s="7"/>
      <c r="SYA130" s="7"/>
      <c r="SYB130" s="7"/>
      <c r="SYC130" s="7"/>
      <c r="SYD130" s="7"/>
      <c r="SYE130" s="7"/>
      <c r="SYF130" s="7"/>
      <c r="SYG130" s="7"/>
      <c r="SYH130" s="7"/>
      <c r="SYI130" s="7"/>
      <c r="SYJ130" s="7"/>
      <c r="SYK130" s="7"/>
      <c r="SYL130" s="7"/>
      <c r="SYM130" s="7"/>
      <c r="SYN130" s="7"/>
      <c r="SYO130" s="7"/>
      <c r="SYP130" s="7"/>
      <c r="SYQ130" s="7"/>
      <c r="SYR130" s="7"/>
      <c r="SYS130" s="7"/>
      <c r="SYT130" s="7"/>
      <c r="SYU130" s="7"/>
      <c r="SYV130" s="7"/>
      <c r="SYW130" s="7"/>
      <c r="SYX130" s="7"/>
      <c r="SYY130" s="7"/>
      <c r="SYZ130" s="7"/>
      <c r="SZA130" s="7"/>
      <c r="SZB130" s="7"/>
      <c r="SZC130" s="7"/>
      <c r="SZD130" s="7"/>
      <c r="SZE130" s="7"/>
      <c r="SZF130" s="7"/>
      <c r="SZG130" s="7"/>
      <c r="SZH130" s="7"/>
      <c r="SZI130" s="7"/>
      <c r="SZJ130" s="7"/>
      <c r="SZK130" s="7"/>
      <c r="SZL130" s="7"/>
      <c r="SZM130" s="7"/>
      <c r="SZN130" s="7"/>
      <c r="SZO130" s="7"/>
      <c r="SZP130" s="7"/>
      <c r="SZQ130" s="7"/>
      <c r="SZR130" s="7"/>
      <c r="SZS130" s="7"/>
      <c r="SZT130" s="7"/>
      <c r="SZU130" s="7"/>
      <c r="SZV130" s="7"/>
      <c r="SZW130" s="7"/>
      <c r="SZX130" s="7"/>
      <c r="SZY130" s="7"/>
      <c r="SZZ130" s="7"/>
      <c r="TAA130" s="7"/>
      <c r="TAB130" s="7"/>
      <c r="TAC130" s="7"/>
      <c r="TAD130" s="7"/>
      <c r="TAE130" s="7"/>
      <c r="TAF130" s="7"/>
      <c r="TAG130" s="7"/>
      <c r="TAH130" s="7"/>
      <c r="TAI130" s="7"/>
      <c r="TAJ130" s="7"/>
      <c r="TAK130" s="7"/>
      <c r="TAL130" s="7"/>
      <c r="TAM130" s="7"/>
      <c r="TAN130" s="7"/>
      <c r="TAO130" s="7"/>
      <c r="TAP130" s="7"/>
      <c r="TAQ130" s="7"/>
      <c r="TAR130" s="7"/>
      <c r="TAS130" s="7"/>
      <c r="TAT130" s="7"/>
      <c r="TAU130" s="7"/>
      <c r="TAV130" s="7"/>
      <c r="TAW130" s="7"/>
      <c r="TAX130" s="7"/>
      <c r="TAY130" s="7"/>
      <c r="TAZ130" s="7"/>
      <c r="TBA130" s="7"/>
      <c r="TBB130" s="7"/>
      <c r="TBC130" s="7"/>
      <c r="TBD130" s="7"/>
      <c r="TBE130" s="7"/>
      <c r="TBF130" s="7"/>
      <c r="TBG130" s="7"/>
      <c r="TBH130" s="7"/>
      <c r="TBI130" s="7"/>
      <c r="TBJ130" s="7"/>
      <c r="TBK130" s="7"/>
      <c r="TBL130" s="7"/>
      <c r="TBM130" s="7"/>
      <c r="TBN130" s="7"/>
      <c r="TBO130" s="7"/>
      <c r="TBP130" s="7"/>
      <c r="TBQ130" s="7"/>
      <c r="TBR130" s="7"/>
      <c r="TBS130" s="7"/>
      <c r="TBT130" s="7"/>
      <c r="TBU130" s="7"/>
      <c r="TBV130" s="7"/>
      <c r="TBW130" s="7"/>
      <c r="TBX130" s="7"/>
      <c r="TBY130" s="7"/>
      <c r="TBZ130" s="7"/>
      <c r="TCA130" s="7"/>
      <c r="TCB130" s="7"/>
      <c r="TCC130" s="7"/>
      <c r="TCD130" s="7"/>
      <c r="TCE130" s="7"/>
      <c r="TCF130" s="7"/>
      <c r="TCG130" s="7"/>
      <c r="TCH130" s="7"/>
      <c r="TCI130" s="7"/>
      <c r="TCJ130" s="7"/>
      <c r="TCK130" s="7"/>
      <c r="TCL130" s="7"/>
      <c r="TCM130" s="7"/>
      <c r="TCN130" s="7"/>
      <c r="TCO130" s="7"/>
      <c r="TCP130" s="7"/>
      <c r="TCQ130" s="7"/>
      <c r="TCR130" s="7"/>
      <c r="TCS130" s="7"/>
      <c r="TCT130" s="7"/>
      <c r="TCU130" s="7"/>
      <c r="TCV130" s="7"/>
      <c r="TCW130" s="7"/>
      <c r="TCX130" s="7"/>
      <c r="TCY130" s="7"/>
      <c r="TCZ130" s="7"/>
      <c r="TDA130" s="7"/>
      <c r="TDB130" s="7"/>
      <c r="TDC130" s="7"/>
      <c r="TDD130" s="7"/>
      <c r="TDE130" s="7"/>
      <c r="TDF130" s="7"/>
      <c r="TDG130" s="7"/>
      <c r="TDH130" s="7"/>
      <c r="TDI130" s="7"/>
      <c r="TDJ130" s="7"/>
      <c r="TDK130" s="7"/>
      <c r="TDL130" s="7"/>
      <c r="TDM130" s="7"/>
      <c r="TDN130" s="7"/>
      <c r="TDO130" s="7"/>
      <c r="TDP130" s="7"/>
      <c r="TDQ130" s="7"/>
      <c r="TDR130" s="7"/>
      <c r="TDS130" s="7"/>
      <c r="TDT130" s="7"/>
      <c r="TDU130" s="7"/>
      <c r="TDV130" s="7"/>
      <c r="TDW130" s="7"/>
      <c r="TDX130" s="7"/>
      <c r="TDY130" s="7"/>
      <c r="TDZ130" s="7"/>
      <c r="TEA130" s="7"/>
      <c r="TEB130" s="7"/>
      <c r="TEC130" s="7"/>
      <c r="TED130" s="7"/>
      <c r="TEE130" s="7"/>
      <c r="TEF130" s="7"/>
      <c r="TEG130" s="7"/>
      <c r="TEH130" s="7"/>
      <c r="TEI130" s="7"/>
      <c r="TEJ130" s="7"/>
      <c r="TEK130" s="7"/>
      <c r="TEL130" s="7"/>
      <c r="TEM130" s="7"/>
      <c r="TEN130" s="7"/>
      <c r="TEO130" s="7"/>
      <c r="TEP130" s="7"/>
      <c r="TEQ130" s="7"/>
      <c r="TER130" s="7"/>
      <c r="TES130" s="7"/>
      <c r="TET130" s="7"/>
      <c r="TEU130" s="7"/>
      <c r="TEV130" s="7"/>
      <c r="TEW130" s="7"/>
      <c r="TEX130" s="7"/>
      <c r="TEY130" s="7"/>
      <c r="TEZ130" s="7"/>
      <c r="TFA130" s="7"/>
      <c r="TFB130" s="7"/>
      <c r="TFC130" s="7"/>
      <c r="TFD130" s="7"/>
      <c r="TFE130" s="7"/>
      <c r="TFF130" s="7"/>
      <c r="TFG130" s="7"/>
      <c r="TFH130" s="7"/>
      <c r="TFI130" s="7"/>
      <c r="TFJ130" s="7"/>
      <c r="TFK130" s="7"/>
      <c r="TFL130" s="7"/>
      <c r="TFM130" s="7"/>
      <c r="TFN130" s="7"/>
      <c r="TFO130" s="7"/>
      <c r="TFP130" s="7"/>
      <c r="TFQ130" s="7"/>
      <c r="TFR130" s="7"/>
      <c r="TFS130" s="7"/>
      <c r="TFT130" s="7"/>
      <c r="TFU130" s="7"/>
      <c r="TFV130" s="7"/>
      <c r="TFW130" s="7"/>
      <c r="TFX130" s="7"/>
      <c r="TFY130" s="7"/>
      <c r="TFZ130" s="7"/>
      <c r="TGA130" s="7"/>
      <c r="TGB130" s="7"/>
      <c r="TGC130" s="7"/>
      <c r="TGD130" s="7"/>
      <c r="TGE130" s="7"/>
      <c r="TGF130" s="7"/>
      <c r="TGG130" s="7"/>
      <c r="TGH130" s="7"/>
      <c r="TGI130" s="7"/>
      <c r="TGJ130" s="7"/>
      <c r="TGK130" s="7"/>
      <c r="TGL130" s="7"/>
      <c r="TGM130" s="7"/>
      <c r="TGN130" s="7"/>
      <c r="TGO130" s="7"/>
      <c r="TGP130" s="7"/>
      <c r="TGQ130" s="7"/>
      <c r="TGR130" s="7"/>
      <c r="TGS130" s="7"/>
      <c r="TGT130" s="7"/>
      <c r="TGU130" s="7"/>
      <c r="TGV130" s="7"/>
      <c r="TGW130" s="7"/>
      <c r="TGX130" s="7"/>
      <c r="TGY130" s="7"/>
      <c r="TGZ130" s="7"/>
      <c r="THA130" s="7"/>
      <c r="THB130" s="7"/>
      <c r="THC130" s="7"/>
      <c r="THD130" s="7"/>
      <c r="THE130" s="7"/>
      <c r="THF130" s="7"/>
      <c r="THG130" s="7"/>
      <c r="THH130" s="7"/>
      <c r="THI130" s="7"/>
      <c r="THJ130" s="7"/>
      <c r="THK130" s="7"/>
      <c r="THL130" s="7"/>
      <c r="THM130" s="7"/>
      <c r="THN130" s="7"/>
      <c r="THO130" s="7"/>
      <c r="THP130" s="7"/>
      <c r="THQ130" s="7"/>
      <c r="THR130" s="7"/>
      <c r="THS130" s="7"/>
      <c r="THT130" s="7"/>
      <c r="THU130" s="7"/>
      <c r="THV130" s="7"/>
      <c r="THW130" s="7"/>
      <c r="THX130" s="7"/>
      <c r="THY130" s="7"/>
      <c r="THZ130" s="7"/>
      <c r="TIA130" s="7"/>
      <c r="TIB130" s="7"/>
      <c r="TIC130" s="7"/>
      <c r="TID130" s="7"/>
      <c r="TIE130" s="7"/>
      <c r="TIF130" s="7"/>
      <c r="TIG130" s="7"/>
      <c r="TIH130" s="7"/>
      <c r="TII130" s="7"/>
      <c r="TIJ130" s="7"/>
      <c r="TIK130" s="7"/>
      <c r="TIL130" s="7"/>
      <c r="TIM130" s="7"/>
      <c r="TIN130" s="7"/>
      <c r="TIO130" s="7"/>
      <c r="TIP130" s="7"/>
      <c r="TIQ130" s="7"/>
      <c r="TIR130" s="7"/>
      <c r="TIS130" s="7"/>
      <c r="TIT130" s="7"/>
      <c r="TIU130" s="7"/>
      <c r="TIV130" s="7"/>
      <c r="TIW130" s="7"/>
      <c r="TIX130" s="7"/>
      <c r="TIY130" s="7"/>
      <c r="TIZ130" s="7"/>
      <c r="TJA130" s="7"/>
      <c r="TJB130" s="7"/>
      <c r="TJC130" s="7"/>
      <c r="TJD130" s="7"/>
      <c r="TJE130" s="7"/>
      <c r="TJF130" s="7"/>
      <c r="TJG130" s="7"/>
      <c r="TJH130" s="7"/>
      <c r="TJI130" s="7"/>
      <c r="TJJ130" s="7"/>
      <c r="TJK130" s="7"/>
      <c r="TJL130" s="7"/>
      <c r="TJM130" s="7"/>
      <c r="TJN130" s="7"/>
      <c r="TJO130" s="7"/>
      <c r="TJP130" s="7"/>
      <c r="TJQ130" s="7"/>
      <c r="TJR130" s="7"/>
      <c r="TJS130" s="7"/>
      <c r="TJT130" s="7"/>
      <c r="TJU130" s="7"/>
      <c r="TJV130" s="7"/>
      <c r="TJW130" s="7"/>
      <c r="TJX130" s="7"/>
      <c r="TJY130" s="7"/>
      <c r="TJZ130" s="7"/>
      <c r="TKA130" s="7"/>
      <c r="TKB130" s="7"/>
      <c r="TKC130" s="7"/>
      <c r="TKD130" s="7"/>
      <c r="TKE130" s="7"/>
      <c r="TKF130" s="7"/>
      <c r="TKG130" s="7"/>
      <c r="TKH130" s="7"/>
      <c r="TKI130" s="7"/>
      <c r="TKJ130" s="7"/>
      <c r="TKK130" s="7"/>
      <c r="TKL130" s="7"/>
      <c r="TKM130" s="7"/>
      <c r="TKN130" s="7"/>
      <c r="TKO130" s="7"/>
      <c r="TKP130" s="7"/>
      <c r="TKQ130" s="7"/>
      <c r="TKR130" s="7"/>
      <c r="TKS130" s="7"/>
      <c r="TKT130" s="7"/>
      <c r="TKU130" s="7"/>
      <c r="TKV130" s="7"/>
      <c r="TKW130" s="7"/>
      <c r="TKX130" s="7"/>
      <c r="TKY130" s="7"/>
      <c r="TKZ130" s="7"/>
      <c r="TLA130" s="7"/>
      <c r="TLB130" s="7"/>
      <c r="TLC130" s="7"/>
      <c r="TLD130" s="7"/>
      <c r="TLE130" s="7"/>
      <c r="TLF130" s="7"/>
      <c r="TLG130" s="7"/>
      <c r="TLH130" s="7"/>
      <c r="TLI130" s="7"/>
      <c r="TLJ130" s="7"/>
      <c r="TLK130" s="7"/>
      <c r="TLL130" s="7"/>
      <c r="TLM130" s="7"/>
      <c r="TLN130" s="7"/>
      <c r="TLO130" s="7"/>
      <c r="TLP130" s="7"/>
      <c r="TLQ130" s="7"/>
      <c r="TLR130" s="7"/>
      <c r="TLS130" s="7"/>
      <c r="TLT130" s="7"/>
      <c r="TLU130" s="7"/>
      <c r="TLV130" s="7"/>
      <c r="TLW130" s="7"/>
      <c r="TLX130" s="7"/>
      <c r="TLY130" s="7"/>
      <c r="TLZ130" s="7"/>
      <c r="TMA130" s="7"/>
      <c r="TMB130" s="7"/>
      <c r="TMC130" s="7"/>
      <c r="TMD130" s="7"/>
      <c r="TME130" s="7"/>
      <c r="TMF130" s="7"/>
      <c r="TMG130" s="7"/>
      <c r="TMH130" s="7"/>
      <c r="TMI130" s="7"/>
      <c r="TMJ130" s="7"/>
      <c r="TMK130" s="7"/>
      <c r="TML130" s="7"/>
      <c r="TMM130" s="7"/>
      <c r="TMN130" s="7"/>
      <c r="TMO130" s="7"/>
      <c r="TMP130" s="7"/>
      <c r="TMQ130" s="7"/>
      <c r="TMR130" s="7"/>
      <c r="TMS130" s="7"/>
      <c r="TMT130" s="7"/>
      <c r="TMU130" s="7"/>
      <c r="TMV130" s="7"/>
      <c r="TMW130" s="7"/>
      <c r="TMX130" s="7"/>
      <c r="TMY130" s="7"/>
      <c r="TMZ130" s="7"/>
      <c r="TNA130" s="7"/>
      <c r="TNB130" s="7"/>
      <c r="TNC130" s="7"/>
      <c r="TND130" s="7"/>
      <c r="TNE130" s="7"/>
      <c r="TNF130" s="7"/>
      <c r="TNG130" s="7"/>
      <c r="TNH130" s="7"/>
      <c r="TNI130" s="7"/>
      <c r="TNJ130" s="7"/>
      <c r="TNK130" s="7"/>
      <c r="TNL130" s="7"/>
      <c r="TNM130" s="7"/>
      <c r="TNN130" s="7"/>
      <c r="TNO130" s="7"/>
      <c r="TNP130" s="7"/>
      <c r="TNQ130" s="7"/>
      <c r="TNR130" s="7"/>
      <c r="TNS130" s="7"/>
      <c r="TNT130" s="7"/>
      <c r="TNU130" s="7"/>
      <c r="TNV130" s="7"/>
      <c r="TNW130" s="7"/>
      <c r="TNX130" s="7"/>
      <c r="TNY130" s="7"/>
      <c r="TNZ130" s="7"/>
      <c r="TOA130" s="7"/>
      <c r="TOB130" s="7"/>
      <c r="TOC130" s="7"/>
      <c r="TOD130" s="7"/>
      <c r="TOE130" s="7"/>
      <c r="TOF130" s="7"/>
      <c r="TOG130" s="7"/>
      <c r="TOH130" s="7"/>
      <c r="TOI130" s="7"/>
      <c r="TOJ130" s="7"/>
      <c r="TOK130" s="7"/>
      <c r="TOL130" s="7"/>
      <c r="TOM130" s="7"/>
      <c r="TON130" s="7"/>
      <c r="TOO130" s="7"/>
      <c r="TOP130" s="7"/>
      <c r="TOQ130" s="7"/>
      <c r="TOR130" s="7"/>
      <c r="TOS130" s="7"/>
      <c r="TOT130" s="7"/>
      <c r="TOU130" s="7"/>
      <c r="TOV130" s="7"/>
      <c r="TOW130" s="7"/>
      <c r="TOX130" s="7"/>
      <c r="TOY130" s="7"/>
      <c r="TOZ130" s="7"/>
      <c r="TPA130" s="7"/>
      <c r="TPB130" s="7"/>
      <c r="TPC130" s="7"/>
      <c r="TPD130" s="7"/>
      <c r="TPE130" s="7"/>
      <c r="TPF130" s="7"/>
      <c r="TPG130" s="7"/>
      <c r="TPH130" s="7"/>
      <c r="TPI130" s="7"/>
      <c r="TPJ130" s="7"/>
      <c r="TPK130" s="7"/>
      <c r="TPL130" s="7"/>
      <c r="TPM130" s="7"/>
      <c r="TPN130" s="7"/>
      <c r="TPO130" s="7"/>
      <c r="TPP130" s="7"/>
      <c r="TPQ130" s="7"/>
      <c r="TPR130" s="7"/>
      <c r="TPS130" s="7"/>
      <c r="TPT130" s="7"/>
      <c r="TPU130" s="7"/>
      <c r="TPV130" s="7"/>
      <c r="TPW130" s="7"/>
      <c r="TPX130" s="7"/>
      <c r="TPY130" s="7"/>
      <c r="TPZ130" s="7"/>
      <c r="TQA130" s="7"/>
      <c r="TQB130" s="7"/>
      <c r="TQC130" s="7"/>
      <c r="TQD130" s="7"/>
      <c r="TQE130" s="7"/>
      <c r="TQF130" s="7"/>
      <c r="TQG130" s="7"/>
      <c r="TQH130" s="7"/>
      <c r="TQI130" s="7"/>
      <c r="TQJ130" s="7"/>
      <c r="TQK130" s="7"/>
      <c r="TQL130" s="7"/>
      <c r="TQM130" s="7"/>
      <c r="TQN130" s="7"/>
      <c r="TQO130" s="7"/>
      <c r="TQP130" s="7"/>
      <c r="TQQ130" s="7"/>
      <c r="TQR130" s="7"/>
      <c r="TQS130" s="7"/>
      <c r="TQT130" s="7"/>
      <c r="TQU130" s="7"/>
      <c r="TQV130" s="7"/>
      <c r="TQW130" s="7"/>
      <c r="TQX130" s="7"/>
      <c r="TQY130" s="7"/>
      <c r="TQZ130" s="7"/>
      <c r="TRA130" s="7"/>
      <c r="TRB130" s="7"/>
      <c r="TRC130" s="7"/>
      <c r="TRD130" s="7"/>
      <c r="TRE130" s="7"/>
      <c r="TRF130" s="7"/>
      <c r="TRG130" s="7"/>
      <c r="TRH130" s="7"/>
      <c r="TRI130" s="7"/>
      <c r="TRJ130" s="7"/>
      <c r="TRK130" s="7"/>
      <c r="TRL130" s="7"/>
      <c r="TRM130" s="7"/>
      <c r="TRN130" s="7"/>
      <c r="TRO130" s="7"/>
      <c r="TRP130" s="7"/>
      <c r="TRQ130" s="7"/>
      <c r="TRR130" s="7"/>
      <c r="TRS130" s="7"/>
      <c r="TRT130" s="7"/>
      <c r="TRU130" s="7"/>
      <c r="TRV130" s="7"/>
      <c r="TRW130" s="7"/>
      <c r="TRX130" s="7"/>
      <c r="TRY130" s="7"/>
      <c r="TRZ130" s="7"/>
      <c r="TSA130" s="7"/>
      <c r="TSB130" s="7"/>
      <c r="TSC130" s="7"/>
      <c r="TSD130" s="7"/>
      <c r="TSE130" s="7"/>
      <c r="TSF130" s="7"/>
      <c r="TSG130" s="7"/>
      <c r="TSH130" s="7"/>
      <c r="TSI130" s="7"/>
      <c r="TSJ130" s="7"/>
      <c r="TSK130" s="7"/>
      <c r="TSL130" s="7"/>
      <c r="TSM130" s="7"/>
      <c r="TSN130" s="7"/>
      <c r="TSO130" s="7"/>
      <c r="TSP130" s="7"/>
      <c r="TSQ130" s="7"/>
      <c r="TSR130" s="7"/>
      <c r="TSS130" s="7"/>
      <c r="TST130" s="7"/>
      <c r="TSU130" s="7"/>
      <c r="TSV130" s="7"/>
      <c r="TSW130" s="7"/>
      <c r="TSX130" s="7"/>
      <c r="TSY130" s="7"/>
      <c r="TSZ130" s="7"/>
      <c r="TTA130" s="7"/>
      <c r="TTB130" s="7"/>
      <c r="TTC130" s="7"/>
      <c r="TTD130" s="7"/>
      <c r="TTE130" s="7"/>
      <c r="TTF130" s="7"/>
      <c r="TTG130" s="7"/>
      <c r="TTH130" s="7"/>
      <c r="TTI130" s="7"/>
      <c r="TTJ130" s="7"/>
      <c r="TTK130" s="7"/>
      <c r="TTL130" s="7"/>
      <c r="TTM130" s="7"/>
      <c r="TTN130" s="7"/>
      <c r="TTO130" s="7"/>
      <c r="TTP130" s="7"/>
      <c r="TTQ130" s="7"/>
      <c r="TTR130" s="7"/>
      <c r="TTS130" s="7"/>
      <c r="TTT130" s="7"/>
      <c r="TTU130" s="7"/>
      <c r="TTV130" s="7"/>
      <c r="TTW130" s="7"/>
      <c r="TTX130" s="7"/>
      <c r="TTY130" s="7"/>
      <c r="TTZ130" s="7"/>
      <c r="TUA130" s="7"/>
      <c r="TUB130" s="7"/>
      <c r="TUC130" s="7"/>
      <c r="TUD130" s="7"/>
      <c r="TUE130" s="7"/>
      <c r="TUF130" s="7"/>
      <c r="TUG130" s="7"/>
      <c r="TUH130" s="7"/>
      <c r="TUI130" s="7"/>
      <c r="TUJ130" s="7"/>
      <c r="TUK130" s="7"/>
      <c r="TUL130" s="7"/>
      <c r="TUM130" s="7"/>
      <c r="TUN130" s="7"/>
      <c r="TUO130" s="7"/>
      <c r="TUP130" s="7"/>
      <c r="TUQ130" s="7"/>
      <c r="TUR130" s="7"/>
      <c r="TUS130" s="7"/>
      <c r="TUT130" s="7"/>
      <c r="TUU130" s="7"/>
      <c r="TUV130" s="7"/>
      <c r="TUW130" s="7"/>
      <c r="TUX130" s="7"/>
      <c r="TUY130" s="7"/>
      <c r="TUZ130" s="7"/>
      <c r="TVA130" s="7"/>
      <c r="TVB130" s="7"/>
      <c r="TVC130" s="7"/>
      <c r="TVD130" s="7"/>
      <c r="TVE130" s="7"/>
      <c r="TVF130" s="7"/>
      <c r="TVG130" s="7"/>
      <c r="TVH130" s="7"/>
      <c r="TVI130" s="7"/>
      <c r="TVJ130" s="7"/>
      <c r="TVK130" s="7"/>
      <c r="TVL130" s="7"/>
      <c r="TVM130" s="7"/>
      <c r="TVN130" s="7"/>
      <c r="TVO130" s="7"/>
      <c r="TVP130" s="7"/>
      <c r="TVQ130" s="7"/>
      <c r="TVR130" s="7"/>
      <c r="TVS130" s="7"/>
      <c r="TVT130" s="7"/>
      <c r="TVU130" s="7"/>
      <c r="TVV130" s="7"/>
      <c r="TVW130" s="7"/>
      <c r="TVX130" s="7"/>
      <c r="TVY130" s="7"/>
      <c r="TVZ130" s="7"/>
      <c r="TWA130" s="7"/>
      <c r="TWB130" s="7"/>
      <c r="TWC130" s="7"/>
      <c r="TWD130" s="7"/>
      <c r="TWE130" s="7"/>
      <c r="TWF130" s="7"/>
      <c r="TWG130" s="7"/>
      <c r="TWH130" s="7"/>
      <c r="TWI130" s="7"/>
      <c r="TWJ130" s="7"/>
      <c r="TWK130" s="7"/>
      <c r="TWL130" s="7"/>
      <c r="TWM130" s="7"/>
      <c r="TWN130" s="7"/>
      <c r="TWO130" s="7"/>
      <c r="TWP130" s="7"/>
      <c r="TWQ130" s="7"/>
      <c r="TWR130" s="7"/>
      <c r="TWS130" s="7"/>
      <c r="TWT130" s="7"/>
      <c r="TWU130" s="7"/>
      <c r="TWV130" s="7"/>
      <c r="TWW130" s="7"/>
      <c r="TWX130" s="7"/>
      <c r="TWY130" s="7"/>
      <c r="TWZ130" s="7"/>
      <c r="TXA130" s="7"/>
      <c r="TXB130" s="7"/>
      <c r="TXC130" s="7"/>
      <c r="TXD130" s="7"/>
      <c r="TXE130" s="7"/>
      <c r="TXF130" s="7"/>
      <c r="TXG130" s="7"/>
      <c r="TXH130" s="7"/>
      <c r="TXI130" s="7"/>
      <c r="TXJ130" s="7"/>
      <c r="TXK130" s="7"/>
      <c r="TXL130" s="7"/>
      <c r="TXM130" s="7"/>
      <c r="TXN130" s="7"/>
      <c r="TXO130" s="7"/>
      <c r="TXP130" s="7"/>
      <c r="TXQ130" s="7"/>
      <c r="TXR130" s="7"/>
      <c r="TXS130" s="7"/>
      <c r="TXT130" s="7"/>
      <c r="TXU130" s="7"/>
      <c r="TXV130" s="7"/>
      <c r="TXW130" s="7"/>
      <c r="TXX130" s="7"/>
      <c r="TXY130" s="7"/>
      <c r="TXZ130" s="7"/>
      <c r="TYA130" s="7"/>
      <c r="TYB130" s="7"/>
      <c r="TYC130" s="7"/>
      <c r="TYD130" s="7"/>
      <c r="TYE130" s="7"/>
      <c r="TYF130" s="7"/>
      <c r="TYG130" s="7"/>
      <c r="TYH130" s="7"/>
      <c r="TYI130" s="7"/>
      <c r="TYJ130" s="7"/>
      <c r="TYK130" s="7"/>
      <c r="TYL130" s="7"/>
      <c r="TYM130" s="7"/>
      <c r="TYN130" s="7"/>
      <c r="TYO130" s="7"/>
      <c r="TYP130" s="7"/>
      <c r="TYQ130" s="7"/>
      <c r="TYR130" s="7"/>
      <c r="TYS130" s="7"/>
      <c r="TYT130" s="7"/>
      <c r="TYU130" s="7"/>
      <c r="TYV130" s="7"/>
      <c r="TYW130" s="7"/>
      <c r="TYX130" s="7"/>
      <c r="TYY130" s="7"/>
      <c r="TYZ130" s="7"/>
      <c r="TZA130" s="7"/>
      <c r="TZB130" s="7"/>
      <c r="TZC130" s="7"/>
      <c r="TZD130" s="7"/>
      <c r="TZE130" s="7"/>
      <c r="TZF130" s="7"/>
      <c r="TZG130" s="7"/>
      <c r="TZH130" s="7"/>
      <c r="TZI130" s="7"/>
      <c r="TZJ130" s="7"/>
      <c r="TZK130" s="7"/>
      <c r="TZL130" s="7"/>
      <c r="TZM130" s="7"/>
      <c r="TZN130" s="7"/>
      <c r="TZO130" s="7"/>
      <c r="TZP130" s="7"/>
      <c r="TZQ130" s="7"/>
      <c r="TZR130" s="7"/>
      <c r="TZS130" s="7"/>
      <c r="TZT130" s="7"/>
      <c r="TZU130" s="7"/>
      <c r="TZV130" s="7"/>
      <c r="TZW130" s="7"/>
      <c r="TZX130" s="7"/>
      <c r="TZY130" s="7"/>
      <c r="TZZ130" s="7"/>
      <c r="UAA130" s="7"/>
      <c r="UAB130" s="7"/>
      <c r="UAC130" s="7"/>
      <c r="UAD130" s="7"/>
      <c r="UAE130" s="7"/>
      <c r="UAF130" s="7"/>
      <c r="UAG130" s="7"/>
      <c r="UAH130" s="7"/>
      <c r="UAI130" s="7"/>
      <c r="UAJ130" s="7"/>
      <c r="UAK130" s="7"/>
      <c r="UAL130" s="7"/>
      <c r="UAM130" s="7"/>
      <c r="UAN130" s="7"/>
      <c r="UAO130" s="7"/>
      <c r="UAP130" s="7"/>
      <c r="UAQ130" s="7"/>
      <c r="UAR130" s="7"/>
      <c r="UAS130" s="7"/>
      <c r="UAT130" s="7"/>
      <c r="UAU130" s="7"/>
      <c r="UAV130" s="7"/>
      <c r="UAW130" s="7"/>
      <c r="UAX130" s="7"/>
      <c r="UAY130" s="7"/>
      <c r="UAZ130" s="7"/>
      <c r="UBA130" s="7"/>
      <c r="UBB130" s="7"/>
      <c r="UBC130" s="7"/>
      <c r="UBD130" s="7"/>
      <c r="UBE130" s="7"/>
      <c r="UBF130" s="7"/>
      <c r="UBG130" s="7"/>
      <c r="UBH130" s="7"/>
      <c r="UBI130" s="7"/>
      <c r="UBJ130" s="7"/>
      <c r="UBK130" s="7"/>
      <c r="UBL130" s="7"/>
      <c r="UBM130" s="7"/>
      <c r="UBN130" s="7"/>
      <c r="UBO130" s="7"/>
      <c r="UBP130" s="7"/>
      <c r="UBQ130" s="7"/>
      <c r="UBR130" s="7"/>
      <c r="UBS130" s="7"/>
      <c r="UBT130" s="7"/>
      <c r="UBU130" s="7"/>
      <c r="UBV130" s="7"/>
      <c r="UBW130" s="7"/>
      <c r="UBX130" s="7"/>
      <c r="UBY130" s="7"/>
      <c r="UBZ130" s="7"/>
      <c r="UCA130" s="7"/>
      <c r="UCB130" s="7"/>
      <c r="UCC130" s="7"/>
      <c r="UCD130" s="7"/>
      <c r="UCE130" s="7"/>
      <c r="UCF130" s="7"/>
      <c r="UCG130" s="7"/>
      <c r="UCH130" s="7"/>
      <c r="UCI130" s="7"/>
      <c r="UCJ130" s="7"/>
      <c r="UCK130" s="7"/>
      <c r="UCL130" s="7"/>
      <c r="UCM130" s="7"/>
      <c r="UCN130" s="7"/>
      <c r="UCO130" s="7"/>
      <c r="UCP130" s="7"/>
      <c r="UCQ130" s="7"/>
      <c r="UCR130" s="7"/>
      <c r="UCS130" s="7"/>
      <c r="UCT130" s="7"/>
      <c r="UCU130" s="7"/>
      <c r="UCV130" s="7"/>
      <c r="UCW130" s="7"/>
      <c r="UCX130" s="7"/>
      <c r="UCY130" s="7"/>
      <c r="UCZ130" s="7"/>
      <c r="UDA130" s="7"/>
      <c r="UDB130" s="7"/>
      <c r="UDC130" s="7"/>
      <c r="UDD130" s="7"/>
      <c r="UDE130" s="7"/>
      <c r="UDF130" s="7"/>
      <c r="UDG130" s="7"/>
      <c r="UDH130" s="7"/>
      <c r="UDI130" s="7"/>
      <c r="UDJ130" s="7"/>
      <c r="UDK130" s="7"/>
      <c r="UDL130" s="7"/>
      <c r="UDM130" s="7"/>
      <c r="UDN130" s="7"/>
      <c r="UDO130" s="7"/>
      <c r="UDP130" s="7"/>
      <c r="UDQ130" s="7"/>
      <c r="UDR130" s="7"/>
      <c r="UDS130" s="7"/>
      <c r="UDT130" s="7"/>
      <c r="UDU130" s="7"/>
      <c r="UDV130" s="7"/>
      <c r="UDW130" s="7"/>
      <c r="UDX130" s="7"/>
      <c r="UDY130" s="7"/>
      <c r="UDZ130" s="7"/>
      <c r="UEA130" s="7"/>
      <c r="UEB130" s="7"/>
      <c r="UEC130" s="7"/>
      <c r="UED130" s="7"/>
      <c r="UEE130" s="7"/>
      <c r="UEF130" s="7"/>
      <c r="UEG130" s="7"/>
      <c r="UEH130" s="7"/>
      <c r="UEI130" s="7"/>
      <c r="UEJ130" s="7"/>
      <c r="UEK130" s="7"/>
      <c r="UEL130" s="7"/>
      <c r="UEM130" s="7"/>
      <c r="UEN130" s="7"/>
      <c r="UEO130" s="7"/>
      <c r="UEP130" s="7"/>
      <c r="UEQ130" s="7"/>
      <c r="UER130" s="7"/>
      <c r="UES130" s="7"/>
      <c r="UET130" s="7"/>
      <c r="UEU130" s="7"/>
      <c r="UEV130" s="7"/>
      <c r="UEW130" s="7"/>
      <c r="UEX130" s="7"/>
      <c r="UEY130" s="7"/>
      <c r="UEZ130" s="7"/>
      <c r="UFA130" s="7"/>
      <c r="UFB130" s="7"/>
      <c r="UFC130" s="7"/>
      <c r="UFD130" s="7"/>
      <c r="UFE130" s="7"/>
      <c r="UFF130" s="7"/>
      <c r="UFG130" s="7"/>
      <c r="UFH130" s="7"/>
      <c r="UFI130" s="7"/>
      <c r="UFJ130" s="7"/>
      <c r="UFK130" s="7"/>
      <c r="UFL130" s="7"/>
      <c r="UFM130" s="7"/>
      <c r="UFN130" s="7"/>
      <c r="UFO130" s="7"/>
      <c r="UFP130" s="7"/>
      <c r="UFQ130" s="7"/>
      <c r="UFR130" s="7"/>
      <c r="UFS130" s="7"/>
      <c r="UFT130" s="7"/>
      <c r="UFU130" s="7"/>
      <c r="UFV130" s="7"/>
      <c r="UFW130" s="7"/>
      <c r="UFX130" s="7"/>
      <c r="UFY130" s="7"/>
      <c r="UFZ130" s="7"/>
      <c r="UGA130" s="7"/>
      <c r="UGB130" s="7"/>
      <c r="UGC130" s="7"/>
      <c r="UGD130" s="7"/>
      <c r="UGE130" s="7"/>
      <c r="UGF130" s="7"/>
      <c r="UGG130" s="7"/>
      <c r="UGH130" s="7"/>
      <c r="UGI130" s="7"/>
      <c r="UGJ130" s="7"/>
      <c r="UGK130" s="7"/>
      <c r="UGL130" s="7"/>
      <c r="UGM130" s="7"/>
      <c r="UGN130" s="7"/>
      <c r="UGO130" s="7"/>
      <c r="UGP130" s="7"/>
      <c r="UGQ130" s="7"/>
      <c r="UGR130" s="7"/>
      <c r="UGS130" s="7"/>
      <c r="UGT130" s="7"/>
      <c r="UGU130" s="7"/>
      <c r="UGV130" s="7"/>
      <c r="UGW130" s="7"/>
      <c r="UGX130" s="7"/>
      <c r="UGY130" s="7"/>
      <c r="UGZ130" s="7"/>
      <c r="UHA130" s="7"/>
      <c r="UHB130" s="7"/>
      <c r="UHC130" s="7"/>
      <c r="UHD130" s="7"/>
      <c r="UHE130" s="7"/>
      <c r="UHF130" s="7"/>
      <c r="UHG130" s="7"/>
      <c r="UHH130" s="7"/>
      <c r="UHI130" s="7"/>
      <c r="UHJ130" s="7"/>
      <c r="UHK130" s="7"/>
      <c r="UHL130" s="7"/>
      <c r="UHM130" s="7"/>
      <c r="UHN130" s="7"/>
      <c r="UHO130" s="7"/>
      <c r="UHP130" s="7"/>
      <c r="UHQ130" s="7"/>
      <c r="UHR130" s="7"/>
      <c r="UHS130" s="7"/>
      <c r="UHT130" s="7"/>
      <c r="UHU130" s="7"/>
      <c r="UHV130" s="7"/>
      <c r="UHW130" s="7"/>
      <c r="UHX130" s="7"/>
      <c r="UHY130" s="7"/>
      <c r="UHZ130" s="7"/>
      <c r="UIA130" s="7"/>
      <c r="UIB130" s="7"/>
      <c r="UIC130" s="7"/>
      <c r="UID130" s="7"/>
      <c r="UIE130" s="7"/>
      <c r="UIF130" s="7"/>
      <c r="UIG130" s="7"/>
      <c r="UIH130" s="7"/>
      <c r="UII130" s="7"/>
      <c r="UIJ130" s="7"/>
      <c r="UIK130" s="7"/>
      <c r="UIL130" s="7"/>
      <c r="UIM130" s="7"/>
      <c r="UIN130" s="7"/>
      <c r="UIO130" s="7"/>
      <c r="UIP130" s="7"/>
      <c r="UIQ130" s="7"/>
      <c r="UIR130" s="7"/>
      <c r="UIS130" s="7"/>
      <c r="UIT130" s="7"/>
      <c r="UIU130" s="7"/>
      <c r="UIV130" s="7"/>
      <c r="UIW130" s="7"/>
      <c r="UIX130" s="7"/>
      <c r="UIY130" s="7"/>
      <c r="UIZ130" s="7"/>
      <c r="UJA130" s="7"/>
      <c r="UJB130" s="7"/>
      <c r="UJC130" s="7"/>
      <c r="UJD130" s="7"/>
      <c r="UJE130" s="7"/>
      <c r="UJF130" s="7"/>
      <c r="UJG130" s="7"/>
      <c r="UJH130" s="7"/>
      <c r="UJI130" s="7"/>
      <c r="UJJ130" s="7"/>
      <c r="UJK130" s="7"/>
      <c r="UJL130" s="7"/>
      <c r="UJM130" s="7"/>
      <c r="UJN130" s="7"/>
      <c r="UJO130" s="7"/>
      <c r="UJP130" s="7"/>
      <c r="UJQ130" s="7"/>
      <c r="UJR130" s="7"/>
      <c r="UJS130" s="7"/>
      <c r="UJT130" s="7"/>
      <c r="UJU130" s="7"/>
      <c r="UJV130" s="7"/>
      <c r="UJW130" s="7"/>
      <c r="UJX130" s="7"/>
      <c r="UJY130" s="7"/>
      <c r="UJZ130" s="7"/>
      <c r="UKA130" s="7"/>
      <c r="UKB130" s="7"/>
      <c r="UKC130" s="7"/>
      <c r="UKD130" s="7"/>
      <c r="UKE130" s="7"/>
      <c r="UKF130" s="7"/>
      <c r="UKG130" s="7"/>
      <c r="UKH130" s="7"/>
      <c r="UKI130" s="7"/>
      <c r="UKJ130" s="7"/>
      <c r="UKK130" s="7"/>
      <c r="UKL130" s="7"/>
      <c r="UKM130" s="7"/>
      <c r="UKN130" s="7"/>
      <c r="UKO130" s="7"/>
      <c r="UKP130" s="7"/>
      <c r="UKQ130" s="7"/>
      <c r="UKR130" s="7"/>
      <c r="UKS130" s="7"/>
      <c r="UKT130" s="7"/>
      <c r="UKU130" s="7"/>
      <c r="UKV130" s="7"/>
      <c r="UKW130" s="7"/>
      <c r="UKX130" s="7"/>
      <c r="UKY130" s="7"/>
      <c r="UKZ130" s="7"/>
      <c r="ULA130" s="7"/>
      <c r="ULB130" s="7"/>
      <c r="ULC130" s="7"/>
      <c r="ULD130" s="7"/>
      <c r="ULE130" s="7"/>
      <c r="ULF130" s="7"/>
      <c r="ULG130" s="7"/>
      <c r="ULH130" s="7"/>
      <c r="ULI130" s="7"/>
      <c r="ULJ130" s="7"/>
      <c r="ULK130" s="7"/>
      <c r="ULL130" s="7"/>
      <c r="ULM130" s="7"/>
      <c r="ULN130" s="7"/>
      <c r="ULO130" s="7"/>
      <c r="ULP130" s="7"/>
      <c r="ULQ130" s="7"/>
      <c r="ULR130" s="7"/>
      <c r="ULS130" s="7"/>
      <c r="ULT130" s="7"/>
      <c r="ULU130" s="7"/>
      <c r="ULV130" s="7"/>
      <c r="ULW130" s="7"/>
      <c r="ULX130" s="7"/>
      <c r="ULY130" s="7"/>
      <c r="ULZ130" s="7"/>
      <c r="UMA130" s="7"/>
      <c r="UMB130" s="7"/>
      <c r="UMC130" s="7"/>
      <c r="UMD130" s="7"/>
      <c r="UME130" s="7"/>
      <c r="UMF130" s="7"/>
      <c r="UMG130" s="7"/>
      <c r="UMH130" s="7"/>
      <c r="UMI130" s="7"/>
      <c r="UMJ130" s="7"/>
      <c r="UMK130" s="7"/>
      <c r="UML130" s="7"/>
      <c r="UMM130" s="7"/>
      <c r="UMN130" s="7"/>
      <c r="UMO130" s="7"/>
      <c r="UMP130" s="7"/>
      <c r="UMQ130" s="7"/>
      <c r="UMR130" s="7"/>
      <c r="UMS130" s="7"/>
      <c r="UMT130" s="7"/>
      <c r="UMU130" s="7"/>
      <c r="UMV130" s="7"/>
      <c r="UMW130" s="7"/>
      <c r="UMX130" s="7"/>
      <c r="UMY130" s="7"/>
      <c r="UMZ130" s="7"/>
      <c r="UNA130" s="7"/>
      <c r="UNB130" s="7"/>
      <c r="UNC130" s="7"/>
      <c r="UND130" s="7"/>
      <c r="UNE130" s="7"/>
      <c r="UNF130" s="7"/>
      <c r="UNG130" s="7"/>
      <c r="UNH130" s="7"/>
      <c r="UNI130" s="7"/>
      <c r="UNJ130" s="7"/>
      <c r="UNK130" s="7"/>
      <c r="UNL130" s="7"/>
      <c r="UNM130" s="7"/>
      <c r="UNN130" s="7"/>
      <c r="UNO130" s="7"/>
      <c r="UNP130" s="7"/>
      <c r="UNQ130" s="7"/>
      <c r="UNR130" s="7"/>
      <c r="UNS130" s="7"/>
      <c r="UNT130" s="7"/>
      <c r="UNU130" s="7"/>
      <c r="UNV130" s="7"/>
      <c r="UNW130" s="7"/>
      <c r="UNX130" s="7"/>
      <c r="UNY130" s="7"/>
      <c r="UNZ130" s="7"/>
      <c r="UOA130" s="7"/>
      <c r="UOB130" s="7"/>
      <c r="UOC130" s="7"/>
      <c r="UOD130" s="7"/>
      <c r="UOE130" s="7"/>
      <c r="UOF130" s="7"/>
      <c r="UOG130" s="7"/>
      <c r="UOH130" s="7"/>
      <c r="UOI130" s="7"/>
      <c r="UOJ130" s="7"/>
      <c r="UOK130" s="7"/>
      <c r="UOL130" s="7"/>
      <c r="UOM130" s="7"/>
      <c r="UON130" s="7"/>
      <c r="UOO130" s="7"/>
      <c r="UOP130" s="7"/>
      <c r="UOQ130" s="7"/>
      <c r="UOR130" s="7"/>
      <c r="UOS130" s="7"/>
      <c r="UOT130" s="7"/>
      <c r="UOU130" s="7"/>
      <c r="UOV130" s="7"/>
      <c r="UOW130" s="7"/>
      <c r="UOX130" s="7"/>
      <c r="UOY130" s="7"/>
      <c r="UOZ130" s="7"/>
      <c r="UPA130" s="7"/>
      <c r="UPB130" s="7"/>
      <c r="UPC130" s="7"/>
      <c r="UPD130" s="7"/>
      <c r="UPE130" s="7"/>
      <c r="UPF130" s="7"/>
      <c r="UPG130" s="7"/>
      <c r="UPH130" s="7"/>
      <c r="UPI130" s="7"/>
      <c r="UPJ130" s="7"/>
      <c r="UPK130" s="7"/>
      <c r="UPL130" s="7"/>
      <c r="UPM130" s="7"/>
      <c r="UPN130" s="7"/>
      <c r="UPO130" s="7"/>
      <c r="UPP130" s="7"/>
      <c r="UPQ130" s="7"/>
      <c r="UPR130" s="7"/>
      <c r="UPS130" s="7"/>
      <c r="UPT130" s="7"/>
      <c r="UPU130" s="7"/>
      <c r="UPV130" s="7"/>
      <c r="UPW130" s="7"/>
      <c r="UPX130" s="7"/>
      <c r="UPY130" s="7"/>
      <c r="UPZ130" s="7"/>
      <c r="UQA130" s="7"/>
      <c r="UQB130" s="7"/>
      <c r="UQC130" s="7"/>
      <c r="UQD130" s="7"/>
      <c r="UQE130" s="7"/>
      <c r="UQF130" s="7"/>
      <c r="UQG130" s="7"/>
      <c r="UQH130" s="7"/>
      <c r="UQI130" s="7"/>
      <c r="UQJ130" s="7"/>
      <c r="UQK130" s="7"/>
      <c r="UQL130" s="7"/>
      <c r="UQM130" s="7"/>
      <c r="UQN130" s="7"/>
      <c r="UQO130" s="7"/>
      <c r="UQP130" s="7"/>
      <c r="UQQ130" s="7"/>
      <c r="UQR130" s="7"/>
      <c r="UQS130" s="7"/>
      <c r="UQT130" s="7"/>
      <c r="UQU130" s="7"/>
      <c r="UQV130" s="7"/>
      <c r="UQW130" s="7"/>
      <c r="UQX130" s="7"/>
      <c r="UQY130" s="7"/>
      <c r="UQZ130" s="7"/>
      <c r="URA130" s="7"/>
      <c r="URB130" s="7"/>
      <c r="URC130" s="7"/>
      <c r="URD130" s="7"/>
      <c r="URE130" s="7"/>
      <c r="URF130" s="7"/>
      <c r="URG130" s="7"/>
      <c r="URH130" s="7"/>
      <c r="URI130" s="7"/>
      <c r="URJ130" s="7"/>
      <c r="URK130" s="7"/>
      <c r="URL130" s="7"/>
      <c r="URM130" s="7"/>
      <c r="URN130" s="7"/>
      <c r="URO130" s="7"/>
      <c r="URP130" s="7"/>
      <c r="URQ130" s="7"/>
      <c r="URR130" s="7"/>
      <c r="URS130" s="7"/>
      <c r="URT130" s="7"/>
      <c r="URU130" s="7"/>
      <c r="URV130" s="7"/>
      <c r="URW130" s="7"/>
      <c r="URX130" s="7"/>
      <c r="URY130" s="7"/>
      <c r="URZ130" s="7"/>
      <c r="USA130" s="7"/>
      <c r="USB130" s="7"/>
      <c r="USC130" s="7"/>
      <c r="USD130" s="7"/>
      <c r="USE130" s="7"/>
      <c r="USF130" s="7"/>
      <c r="USG130" s="7"/>
      <c r="USH130" s="7"/>
      <c r="USI130" s="7"/>
      <c r="USJ130" s="7"/>
      <c r="USK130" s="7"/>
      <c r="USL130" s="7"/>
      <c r="USM130" s="7"/>
      <c r="USN130" s="7"/>
      <c r="USO130" s="7"/>
      <c r="USP130" s="7"/>
      <c r="USQ130" s="7"/>
      <c r="USR130" s="7"/>
      <c r="USS130" s="7"/>
      <c r="UST130" s="7"/>
      <c r="USU130" s="7"/>
      <c r="USV130" s="7"/>
      <c r="USW130" s="7"/>
      <c r="USX130" s="7"/>
      <c r="USY130" s="7"/>
      <c r="USZ130" s="7"/>
      <c r="UTA130" s="7"/>
      <c r="UTB130" s="7"/>
      <c r="UTC130" s="7"/>
      <c r="UTD130" s="7"/>
      <c r="UTE130" s="7"/>
      <c r="UTF130" s="7"/>
      <c r="UTG130" s="7"/>
      <c r="UTH130" s="7"/>
      <c r="UTI130" s="7"/>
      <c r="UTJ130" s="7"/>
      <c r="UTK130" s="7"/>
      <c r="UTL130" s="7"/>
      <c r="UTM130" s="7"/>
      <c r="UTN130" s="7"/>
      <c r="UTO130" s="7"/>
      <c r="UTP130" s="7"/>
      <c r="UTQ130" s="7"/>
      <c r="UTR130" s="7"/>
      <c r="UTS130" s="7"/>
      <c r="UTT130" s="7"/>
      <c r="UTU130" s="7"/>
      <c r="UTV130" s="7"/>
      <c r="UTW130" s="7"/>
      <c r="UTX130" s="7"/>
      <c r="UTY130" s="7"/>
      <c r="UTZ130" s="7"/>
      <c r="UUA130" s="7"/>
      <c r="UUB130" s="7"/>
      <c r="UUC130" s="7"/>
      <c r="UUD130" s="7"/>
      <c r="UUE130" s="7"/>
      <c r="UUF130" s="7"/>
      <c r="UUG130" s="7"/>
      <c r="UUH130" s="7"/>
      <c r="UUI130" s="7"/>
      <c r="UUJ130" s="7"/>
      <c r="UUK130" s="7"/>
      <c r="UUL130" s="7"/>
      <c r="UUM130" s="7"/>
      <c r="UUN130" s="7"/>
      <c r="UUO130" s="7"/>
      <c r="UUP130" s="7"/>
      <c r="UUQ130" s="7"/>
      <c r="UUR130" s="7"/>
      <c r="UUS130" s="7"/>
      <c r="UUT130" s="7"/>
      <c r="UUU130" s="7"/>
      <c r="UUV130" s="7"/>
      <c r="UUW130" s="7"/>
      <c r="UUX130" s="7"/>
      <c r="UUY130" s="7"/>
      <c r="UUZ130" s="7"/>
      <c r="UVA130" s="7"/>
      <c r="UVB130" s="7"/>
      <c r="UVC130" s="7"/>
      <c r="UVD130" s="7"/>
      <c r="UVE130" s="7"/>
      <c r="UVF130" s="7"/>
      <c r="UVG130" s="7"/>
      <c r="UVH130" s="7"/>
      <c r="UVI130" s="7"/>
      <c r="UVJ130" s="7"/>
      <c r="UVK130" s="7"/>
      <c r="UVL130" s="7"/>
      <c r="UVM130" s="7"/>
      <c r="UVN130" s="7"/>
      <c r="UVO130" s="7"/>
      <c r="UVP130" s="7"/>
      <c r="UVQ130" s="7"/>
      <c r="UVR130" s="7"/>
      <c r="UVS130" s="7"/>
      <c r="UVT130" s="7"/>
      <c r="UVU130" s="7"/>
      <c r="UVV130" s="7"/>
      <c r="UVW130" s="7"/>
      <c r="UVX130" s="7"/>
      <c r="UVY130" s="7"/>
      <c r="UVZ130" s="7"/>
      <c r="UWA130" s="7"/>
      <c r="UWB130" s="7"/>
      <c r="UWC130" s="7"/>
      <c r="UWD130" s="7"/>
      <c r="UWE130" s="7"/>
      <c r="UWF130" s="7"/>
      <c r="UWG130" s="7"/>
      <c r="UWH130" s="7"/>
      <c r="UWI130" s="7"/>
      <c r="UWJ130" s="7"/>
      <c r="UWK130" s="7"/>
      <c r="UWL130" s="7"/>
      <c r="UWM130" s="7"/>
      <c r="UWN130" s="7"/>
      <c r="UWO130" s="7"/>
      <c r="UWP130" s="7"/>
      <c r="UWQ130" s="7"/>
      <c r="UWR130" s="7"/>
      <c r="UWS130" s="7"/>
      <c r="UWT130" s="7"/>
      <c r="UWU130" s="7"/>
      <c r="UWV130" s="7"/>
      <c r="UWW130" s="7"/>
      <c r="UWX130" s="7"/>
      <c r="UWY130" s="7"/>
      <c r="UWZ130" s="7"/>
      <c r="UXA130" s="7"/>
      <c r="UXB130" s="7"/>
      <c r="UXC130" s="7"/>
      <c r="UXD130" s="7"/>
      <c r="UXE130" s="7"/>
      <c r="UXF130" s="7"/>
      <c r="UXG130" s="7"/>
      <c r="UXH130" s="7"/>
      <c r="UXI130" s="7"/>
      <c r="UXJ130" s="7"/>
      <c r="UXK130" s="7"/>
      <c r="UXL130" s="7"/>
      <c r="UXM130" s="7"/>
      <c r="UXN130" s="7"/>
      <c r="UXO130" s="7"/>
      <c r="UXP130" s="7"/>
      <c r="UXQ130" s="7"/>
      <c r="UXR130" s="7"/>
      <c r="UXS130" s="7"/>
      <c r="UXT130" s="7"/>
      <c r="UXU130" s="7"/>
      <c r="UXV130" s="7"/>
      <c r="UXW130" s="7"/>
      <c r="UXX130" s="7"/>
      <c r="UXY130" s="7"/>
      <c r="UXZ130" s="7"/>
      <c r="UYA130" s="7"/>
      <c r="UYB130" s="7"/>
      <c r="UYC130" s="7"/>
      <c r="UYD130" s="7"/>
      <c r="UYE130" s="7"/>
      <c r="UYF130" s="7"/>
      <c r="UYG130" s="7"/>
      <c r="UYH130" s="7"/>
      <c r="UYI130" s="7"/>
      <c r="UYJ130" s="7"/>
      <c r="UYK130" s="7"/>
      <c r="UYL130" s="7"/>
      <c r="UYM130" s="7"/>
      <c r="UYN130" s="7"/>
      <c r="UYO130" s="7"/>
      <c r="UYP130" s="7"/>
      <c r="UYQ130" s="7"/>
      <c r="UYR130" s="7"/>
      <c r="UYS130" s="7"/>
      <c r="UYT130" s="7"/>
      <c r="UYU130" s="7"/>
      <c r="UYV130" s="7"/>
      <c r="UYW130" s="7"/>
      <c r="UYX130" s="7"/>
      <c r="UYY130" s="7"/>
      <c r="UYZ130" s="7"/>
      <c r="UZA130" s="7"/>
      <c r="UZB130" s="7"/>
      <c r="UZC130" s="7"/>
      <c r="UZD130" s="7"/>
      <c r="UZE130" s="7"/>
      <c r="UZF130" s="7"/>
      <c r="UZG130" s="7"/>
      <c r="UZH130" s="7"/>
      <c r="UZI130" s="7"/>
      <c r="UZJ130" s="7"/>
      <c r="UZK130" s="7"/>
      <c r="UZL130" s="7"/>
      <c r="UZM130" s="7"/>
      <c r="UZN130" s="7"/>
      <c r="UZO130" s="7"/>
      <c r="UZP130" s="7"/>
      <c r="UZQ130" s="7"/>
      <c r="UZR130" s="7"/>
      <c r="UZS130" s="7"/>
      <c r="UZT130" s="7"/>
      <c r="UZU130" s="7"/>
      <c r="UZV130" s="7"/>
      <c r="UZW130" s="7"/>
      <c r="UZX130" s="7"/>
      <c r="UZY130" s="7"/>
      <c r="UZZ130" s="7"/>
      <c r="VAA130" s="7"/>
      <c r="VAB130" s="7"/>
      <c r="VAC130" s="7"/>
      <c r="VAD130" s="7"/>
      <c r="VAE130" s="7"/>
      <c r="VAF130" s="7"/>
      <c r="VAG130" s="7"/>
      <c r="VAH130" s="7"/>
      <c r="VAI130" s="7"/>
      <c r="VAJ130" s="7"/>
      <c r="VAK130" s="7"/>
      <c r="VAL130" s="7"/>
      <c r="VAM130" s="7"/>
      <c r="VAN130" s="7"/>
      <c r="VAO130" s="7"/>
      <c r="VAP130" s="7"/>
      <c r="VAQ130" s="7"/>
      <c r="VAR130" s="7"/>
      <c r="VAS130" s="7"/>
      <c r="VAT130" s="7"/>
      <c r="VAU130" s="7"/>
      <c r="VAV130" s="7"/>
      <c r="VAW130" s="7"/>
      <c r="VAX130" s="7"/>
      <c r="VAY130" s="7"/>
      <c r="VAZ130" s="7"/>
      <c r="VBA130" s="7"/>
      <c r="VBB130" s="7"/>
      <c r="VBC130" s="7"/>
      <c r="VBD130" s="7"/>
      <c r="VBE130" s="7"/>
      <c r="VBF130" s="7"/>
      <c r="VBG130" s="7"/>
      <c r="VBH130" s="7"/>
      <c r="VBI130" s="7"/>
      <c r="VBJ130" s="7"/>
      <c r="VBK130" s="7"/>
      <c r="VBL130" s="7"/>
      <c r="VBM130" s="7"/>
      <c r="VBN130" s="7"/>
      <c r="VBO130" s="7"/>
      <c r="VBP130" s="7"/>
      <c r="VBQ130" s="7"/>
      <c r="VBR130" s="7"/>
      <c r="VBS130" s="7"/>
      <c r="VBT130" s="7"/>
      <c r="VBU130" s="7"/>
      <c r="VBV130" s="7"/>
      <c r="VBW130" s="7"/>
      <c r="VBX130" s="7"/>
      <c r="VBY130" s="7"/>
      <c r="VBZ130" s="7"/>
      <c r="VCA130" s="7"/>
      <c r="VCB130" s="7"/>
      <c r="VCC130" s="7"/>
      <c r="VCD130" s="7"/>
      <c r="VCE130" s="7"/>
      <c r="VCF130" s="7"/>
      <c r="VCG130" s="7"/>
      <c r="VCH130" s="7"/>
      <c r="VCI130" s="7"/>
      <c r="VCJ130" s="7"/>
      <c r="VCK130" s="7"/>
      <c r="VCL130" s="7"/>
      <c r="VCM130" s="7"/>
      <c r="VCN130" s="7"/>
      <c r="VCO130" s="7"/>
      <c r="VCP130" s="7"/>
      <c r="VCQ130" s="7"/>
      <c r="VCR130" s="7"/>
      <c r="VCS130" s="7"/>
      <c r="VCT130" s="7"/>
      <c r="VCU130" s="7"/>
      <c r="VCV130" s="7"/>
      <c r="VCW130" s="7"/>
      <c r="VCX130" s="7"/>
      <c r="VCY130" s="7"/>
      <c r="VCZ130" s="7"/>
      <c r="VDA130" s="7"/>
      <c r="VDB130" s="7"/>
      <c r="VDC130" s="7"/>
      <c r="VDD130" s="7"/>
      <c r="VDE130" s="7"/>
      <c r="VDF130" s="7"/>
      <c r="VDG130" s="7"/>
      <c r="VDH130" s="7"/>
      <c r="VDI130" s="7"/>
      <c r="VDJ130" s="7"/>
      <c r="VDK130" s="7"/>
      <c r="VDL130" s="7"/>
      <c r="VDM130" s="7"/>
      <c r="VDN130" s="7"/>
      <c r="VDO130" s="7"/>
      <c r="VDP130" s="7"/>
      <c r="VDQ130" s="7"/>
      <c r="VDR130" s="7"/>
      <c r="VDS130" s="7"/>
      <c r="VDT130" s="7"/>
      <c r="VDU130" s="7"/>
      <c r="VDV130" s="7"/>
      <c r="VDW130" s="7"/>
      <c r="VDX130" s="7"/>
      <c r="VDY130" s="7"/>
      <c r="VDZ130" s="7"/>
      <c r="VEA130" s="7"/>
      <c r="VEB130" s="7"/>
      <c r="VEC130" s="7"/>
      <c r="VED130" s="7"/>
      <c r="VEE130" s="7"/>
      <c r="VEF130" s="7"/>
      <c r="VEG130" s="7"/>
      <c r="VEH130" s="7"/>
      <c r="VEI130" s="7"/>
      <c r="VEJ130" s="7"/>
      <c r="VEK130" s="7"/>
      <c r="VEL130" s="7"/>
      <c r="VEM130" s="7"/>
      <c r="VEN130" s="7"/>
      <c r="VEO130" s="7"/>
      <c r="VEP130" s="7"/>
      <c r="VEQ130" s="7"/>
      <c r="VER130" s="7"/>
      <c r="VES130" s="7"/>
      <c r="VET130" s="7"/>
      <c r="VEU130" s="7"/>
      <c r="VEV130" s="7"/>
      <c r="VEW130" s="7"/>
      <c r="VEX130" s="7"/>
      <c r="VEY130" s="7"/>
      <c r="VEZ130" s="7"/>
      <c r="VFA130" s="7"/>
      <c r="VFB130" s="7"/>
      <c r="VFC130" s="7"/>
      <c r="VFD130" s="7"/>
      <c r="VFE130" s="7"/>
      <c r="VFF130" s="7"/>
      <c r="VFG130" s="7"/>
      <c r="VFH130" s="7"/>
      <c r="VFI130" s="7"/>
      <c r="VFJ130" s="7"/>
      <c r="VFK130" s="7"/>
      <c r="VFL130" s="7"/>
      <c r="VFM130" s="7"/>
      <c r="VFN130" s="7"/>
      <c r="VFO130" s="7"/>
      <c r="VFP130" s="7"/>
      <c r="VFQ130" s="7"/>
      <c r="VFR130" s="7"/>
      <c r="VFS130" s="7"/>
      <c r="VFT130" s="7"/>
      <c r="VFU130" s="7"/>
      <c r="VFV130" s="7"/>
      <c r="VFW130" s="7"/>
      <c r="VFX130" s="7"/>
      <c r="VFY130" s="7"/>
      <c r="VFZ130" s="7"/>
      <c r="VGA130" s="7"/>
      <c r="VGB130" s="7"/>
      <c r="VGC130" s="7"/>
      <c r="VGD130" s="7"/>
      <c r="VGE130" s="7"/>
      <c r="VGF130" s="7"/>
      <c r="VGG130" s="7"/>
      <c r="VGH130" s="7"/>
      <c r="VGI130" s="7"/>
      <c r="VGJ130" s="7"/>
      <c r="VGK130" s="7"/>
      <c r="VGL130" s="7"/>
      <c r="VGM130" s="7"/>
      <c r="VGN130" s="7"/>
      <c r="VGO130" s="7"/>
      <c r="VGP130" s="7"/>
      <c r="VGQ130" s="7"/>
      <c r="VGR130" s="7"/>
      <c r="VGS130" s="7"/>
      <c r="VGT130" s="7"/>
      <c r="VGU130" s="7"/>
      <c r="VGV130" s="7"/>
      <c r="VGW130" s="7"/>
      <c r="VGX130" s="7"/>
      <c r="VGY130" s="7"/>
      <c r="VGZ130" s="7"/>
      <c r="VHA130" s="7"/>
      <c r="VHB130" s="7"/>
      <c r="VHC130" s="7"/>
      <c r="VHD130" s="7"/>
      <c r="VHE130" s="7"/>
      <c r="VHF130" s="7"/>
      <c r="VHG130" s="7"/>
      <c r="VHH130" s="7"/>
      <c r="VHI130" s="7"/>
      <c r="VHJ130" s="7"/>
      <c r="VHK130" s="7"/>
      <c r="VHL130" s="7"/>
      <c r="VHM130" s="7"/>
      <c r="VHN130" s="7"/>
      <c r="VHO130" s="7"/>
      <c r="VHP130" s="7"/>
      <c r="VHQ130" s="7"/>
      <c r="VHR130" s="7"/>
      <c r="VHS130" s="7"/>
      <c r="VHT130" s="7"/>
      <c r="VHU130" s="7"/>
      <c r="VHV130" s="7"/>
      <c r="VHW130" s="7"/>
      <c r="VHX130" s="7"/>
      <c r="VHY130" s="7"/>
      <c r="VHZ130" s="7"/>
      <c r="VIA130" s="7"/>
      <c r="VIB130" s="7"/>
      <c r="VIC130" s="7"/>
      <c r="VID130" s="7"/>
      <c r="VIE130" s="7"/>
      <c r="VIF130" s="7"/>
      <c r="VIG130" s="7"/>
      <c r="VIH130" s="7"/>
      <c r="VII130" s="7"/>
      <c r="VIJ130" s="7"/>
      <c r="VIK130" s="7"/>
      <c r="VIL130" s="7"/>
      <c r="VIM130" s="7"/>
      <c r="VIN130" s="7"/>
      <c r="VIO130" s="7"/>
      <c r="VIP130" s="7"/>
      <c r="VIQ130" s="7"/>
      <c r="VIR130" s="7"/>
      <c r="VIS130" s="7"/>
      <c r="VIT130" s="7"/>
      <c r="VIU130" s="7"/>
      <c r="VIV130" s="7"/>
      <c r="VIW130" s="7"/>
      <c r="VIX130" s="7"/>
      <c r="VIY130" s="7"/>
      <c r="VIZ130" s="7"/>
      <c r="VJA130" s="7"/>
      <c r="VJB130" s="7"/>
      <c r="VJC130" s="7"/>
      <c r="VJD130" s="7"/>
      <c r="VJE130" s="7"/>
      <c r="VJF130" s="7"/>
      <c r="VJG130" s="7"/>
      <c r="VJH130" s="7"/>
      <c r="VJI130" s="7"/>
      <c r="VJJ130" s="7"/>
      <c r="VJK130" s="7"/>
      <c r="VJL130" s="7"/>
      <c r="VJM130" s="7"/>
      <c r="VJN130" s="7"/>
      <c r="VJO130" s="7"/>
      <c r="VJP130" s="7"/>
      <c r="VJQ130" s="7"/>
      <c r="VJR130" s="7"/>
      <c r="VJS130" s="7"/>
      <c r="VJT130" s="7"/>
      <c r="VJU130" s="7"/>
      <c r="VJV130" s="7"/>
      <c r="VJW130" s="7"/>
      <c r="VJX130" s="7"/>
      <c r="VJY130" s="7"/>
      <c r="VJZ130" s="7"/>
      <c r="VKA130" s="7"/>
      <c r="VKB130" s="7"/>
      <c r="VKC130" s="7"/>
      <c r="VKD130" s="7"/>
      <c r="VKE130" s="7"/>
      <c r="VKF130" s="7"/>
      <c r="VKG130" s="7"/>
      <c r="VKH130" s="7"/>
      <c r="VKI130" s="7"/>
      <c r="VKJ130" s="7"/>
      <c r="VKK130" s="7"/>
      <c r="VKL130" s="7"/>
      <c r="VKM130" s="7"/>
      <c r="VKN130" s="7"/>
      <c r="VKO130" s="7"/>
      <c r="VKP130" s="7"/>
      <c r="VKQ130" s="7"/>
      <c r="VKR130" s="7"/>
      <c r="VKS130" s="7"/>
      <c r="VKT130" s="7"/>
      <c r="VKU130" s="7"/>
      <c r="VKV130" s="7"/>
      <c r="VKW130" s="7"/>
      <c r="VKX130" s="7"/>
      <c r="VKY130" s="7"/>
      <c r="VKZ130" s="7"/>
      <c r="VLA130" s="7"/>
      <c r="VLB130" s="7"/>
      <c r="VLC130" s="7"/>
      <c r="VLD130" s="7"/>
      <c r="VLE130" s="7"/>
      <c r="VLF130" s="7"/>
      <c r="VLG130" s="7"/>
      <c r="VLH130" s="7"/>
      <c r="VLI130" s="7"/>
      <c r="VLJ130" s="7"/>
      <c r="VLK130" s="7"/>
      <c r="VLL130" s="7"/>
      <c r="VLM130" s="7"/>
      <c r="VLN130" s="7"/>
      <c r="VLO130" s="7"/>
      <c r="VLP130" s="7"/>
      <c r="VLQ130" s="7"/>
      <c r="VLR130" s="7"/>
      <c r="VLS130" s="7"/>
      <c r="VLT130" s="7"/>
      <c r="VLU130" s="7"/>
      <c r="VLV130" s="7"/>
      <c r="VLW130" s="7"/>
      <c r="VLX130" s="7"/>
      <c r="VLY130" s="7"/>
      <c r="VLZ130" s="7"/>
      <c r="VMA130" s="7"/>
      <c r="VMB130" s="7"/>
      <c r="VMC130" s="7"/>
      <c r="VMD130" s="7"/>
      <c r="VME130" s="7"/>
      <c r="VMF130" s="7"/>
      <c r="VMG130" s="7"/>
      <c r="VMH130" s="7"/>
      <c r="VMI130" s="7"/>
      <c r="VMJ130" s="7"/>
      <c r="VMK130" s="7"/>
      <c r="VML130" s="7"/>
      <c r="VMM130" s="7"/>
      <c r="VMN130" s="7"/>
      <c r="VMO130" s="7"/>
      <c r="VMP130" s="7"/>
      <c r="VMQ130" s="7"/>
      <c r="VMR130" s="7"/>
      <c r="VMS130" s="7"/>
      <c r="VMT130" s="7"/>
      <c r="VMU130" s="7"/>
      <c r="VMV130" s="7"/>
      <c r="VMW130" s="7"/>
      <c r="VMX130" s="7"/>
      <c r="VMY130" s="7"/>
      <c r="VMZ130" s="7"/>
      <c r="VNA130" s="7"/>
      <c r="VNB130" s="7"/>
      <c r="VNC130" s="7"/>
      <c r="VND130" s="7"/>
      <c r="VNE130" s="7"/>
      <c r="VNF130" s="7"/>
      <c r="VNG130" s="7"/>
      <c r="VNH130" s="7"/>
      <c r="VNI130" s="7"/>
      <c r="VNJ130" s="7"/>
      <c r="VNK130" s="7"/>
      <c r="VNL130" s="7"/>
      <c r="VNM130" s="7"/>
      <c r="VNN130" s="7"/>
      <c r="VNO130" s="7"/>
      <c r="VNP130" s="7"/>
      <c r="VNQ130" s="7"/>
      <c r="VNR130" s="7"/>
      <c r="VNS130" s="7"/>
      <c r="VNT130" s="7"/>
      <c r="VNU130" s="7"/>
      <c r="VNV130" s="7"/>
      <c r="VNW130" s="7"/>
      <c r="VNX130" s="7"/>
      <c r="VNY130" s="7"/>
      <c r="VNZ130" s="7"/>
      <c r="VOA130" s="7"/>
      <c r="VOB130" s="7"/>
      <c r="VOC130" s="7"/>
      <c r="VOD130" s="7"/>
      <c r="VOE130" s="7"/>
      <c r="VOF130" s="7"/>
      <c r="VOG130" s="7"/>
      <c r="VOH130" s="7"/>
      <c r="VOI130" s="7"/>
      <c r="VOJ130" s="7"/>
      <c r="VOK130" s="7"/>
      <c r="VOL130" s="7"/>
      <c r="VOM130" s="7"/>
      <c r="VON130" s="7"/>
      <c r="VOO130" s="7"/>
      <c r="VOP130" s="7"/>
      <c r="VOQ130" s="7"/>
      <c r="VOR130" s="7"/>
      <c r="VOS130" s="7"/>
      <c r="VOT130" s="7"/>
      <c r="VOU130" s="7"/>
      <c r="VOV130" s="7"/>
      <c r="VOW130" s="7"/>
      <c r="VOX130" s="7"/>
      <c r="VOY130" s="7"/>
      <c r="VOZ130" s="7"/>
      <c r="VPA130" s="7"/>
      <c r="VPB130" s="7"/>
      <c r="VPC130" s="7"/>
      <c r="VPD130" s="7"/>
      <c r="VPE130" s="7"/>
      <c r="VPF130" s="7"/>
      <c r="VPG130" s="7"/>
      <c r="VPH130" s="7"/>
      <c r="VPI130" s="7"/>
      <c r="VPJ130" s="7"/>
      <c r="VPK130" s="7"/>
      <c r="VPL130" s="7"/>
      <c r="VPM130" s="7"/>
      <c r="VPN130" s="7"/>
      <c r="VPO130" s="7"/>
      <c r="VPP130" s="7"/>
      <c r="VPQ130" s="7"/>
      <c r="VPR130" s="7"/>
      <c r="VPS130" s="7"/>
      <c r="VPT130" s="7"/>
      <c r="VPU130" s="7"/>
      <c r="VPV130" s="7"/>
      <c r="VPW130" s="7"/>
      <c r="VPX130" s="7"/>
      <c r="VPY130" s="7"/>
      <c r="VPZ130" s="7"/>
      <c r="VQA130" s="7"/>
      <c r="VQB130" s="7"/>
      <c r="VQC130" s="7"/>
      <c r="VQD130" s="7"/>
      <c r="VQE130" s="7"/>
      <c r="VQF130" s="7"/>
      <c r="VQG130" s="7"/>
      <c r="VQH130" s="7"/>
      <c r="VQI130" s="7"/>
      <c r="VQJ130" s="7"/>
      <c r="VQK130" s="7"/>
      <c r="VQL130" s="7"/>
      <c r="VQM130" s="7"/>
      <c r="VQN130" s="7"/>
      <c r="VQO130" s="7"/>
      <c r="VQP130" s="7"/>
      <c r="VQQ130" s="7"/>
      <c r="VQR130" s="7"/>
      <c r="VQS130" s="7"/>
      <c r="VQT130" s="7"/>
      <c r="VQU130" s="7"/>
      <c r="VQV130" s="7"/>
      <c r="VQW130" s="7"/>
      <c r="VQX130" s="7"/>
      <c r="VQY130" s="7"/>
      <c r="VQZ130" s="7"/>
      <c r="VRA130" s="7"/>
      <c r="VRB130" s="7"/>
      <c r="VRC130" s="7"/>
      <c r="VRD130" s="7"/>
      <c r="VRE130" s="7"/>
      <c r="VRF130" s="7"/>
      <c r="VRG130" s="7"/>
      <c r="VRH130" s="7"/>
      <c r="VRI130" s="7"/>
      <c r="VRJ130" s="7"/>
      <c r="VRK130" s="7"/>
      <c r="VRL130" s="7"/>
      <c r="VRM130" s="7"/>
      <c r="VRN130" s="7"/>
      <c r="VRO130" s="7"/>
      <c r="VRP130" s="7"/>
      <c r="VRQ130" s="7"/>
      <c r="VRR130" s="7"/>
      <c r="VRS130" s="7"/>
      <c r="VRT130" s="7"/>
      <c r="VRU130" s="7"/>
      <c r="VRV130" s="7"/>
      <c r="VRW130" s="7"/>
      <c r="VRX130" s="7"/>
      <c r="VRY130" s="7"/>
      <c r="VRZ130" s="7"/>
      <c r="VSA130" s="7"/>
      <c r="VSB130" s="7"/>
      <c r="VSC130" s="7"/>
      <c r="VSD130" s="7"/>
      <c r="VSE130" s="7"/>
      <c r="VSF130" s="7"/>
      <c r="VSG130" s="7"/>
      <c r="VSH130" s="7"/>
      <c r="VSI130" s="7"/>
      <c r="VSJ130" s="7"/>
      <c r="VSK130" s="7"/>
      <c r="VSL130" s="7"/>
      <c r="VSM130" s="7"/>
      <c r="VSN130" s="7"/>
      <c r="VSO130" s="7"/>
      <c r="VSP130" s="7"/>
      <c r="VSQ130" s="7"/>
      <c r="VSR130" s="7"/>
      <c r="VSS130" s="7"/>
      <c r="VST130" s="7"/>
      <c r="VSU130" s="7"/>
      <c r="VSV130" s="7"/>
      <c r="VSW130" s="7"/>
      <c r="VSX130" s="7"/>
      <c r="VSY130" s="7"/>
      <c r="VSZ130" s="7"/>
      <c r="VTA130" s="7"/>
      <c r="VTB130" s="7"/>
      <c r="VTC130" s="7"/>
      <c r="VTD130" s="7"/>
      <c r="VTE130" s="7"/>
      <c r="VTF130" s="7"/>
      <c r="VTG130" s="7"/>
      <c r="VTH130" s="7"/>
      <c r="VTI130" s="7"/>
      <c r="VTJ130" s="7"/>
      <c r="VTK130" s="7"/>
      <c r="VTL130" s="7"/>
      <c r="VTM130" s="7"/>
      <c r="VTN130" s="7"/>
      <c r="VTO130" s="7"/>
      <c r="VTP130" s="7"/>
      <c r="VTQ130" s="7"/>
      <c r="VTR130" s="7"/>
      <c r="VTS130" s="7"/>
      <c r="VTT130" s="7"/>
      <c r="VTU130" s="7"/>
      <c r="VTV130" s="7"/>
      <c r="VTW130" s="7"/>
      <c r="VTX130" s="7"/>
      <c r="VTY130" s="7"/>
      <c r="VTZ130" s="7"/>
      <c r="VUA130" s="7"/>
      <c r="VUB130" s="7"/>
      <c r="VUC130" s="7"/>
      <c r="VUD130" s="7"/>
      <c r="VUE130" s="7"/>
      <c r="VUF130" s="7"/>
      <c r="VUG130" s="7"/>
      <c r="VUH130" s="7"/>
      <c r="VUI130" s="7"/>
      <c r="VUJ130" s="7"/>
      <c r="VUK130" s="7"/>
      <c r="VUL130" s="7"/>
      <c r="VUM130" s="7"/>
      <c r="VUN130" s="7"/>
      <c r="VUO130" s="7"/>
      <c r="VUP130" s="7"/>
      <c r="VUQ130" s="7"/>
      <c r="VUR130" s="7"/>
      <c r="VUS130" s="7"/>
      <c r="VUT130" s="7"/>
      <c r="VUU130" s="7"/>
      <c r="VUV130" s="7"/>
      <c r="VUW130" s="7"/>
      <c r="VUX130" s="7"/>
      <c r="VUY130" s="7"/>
      <c r="VUZ130" s="7"/>
      <c r="VVA130" s="7"/>
      <c r="VVB130" s="7"/>
      <c r="VVC130" s="7"/>
      <c r="VVD130" s="7"/>
      <c r="VVE130" s="7"/>
      <c r="VVF130" s="7"/>
      <c r="VVG130" s="7"/>
      <c r="VVH130" s="7"/>
      <c r="VVI130" s="7"/>
      <c r="VVJ130" s="7"/>
      <c r="VVK130" s="7"/>
      <c r="VVL130" s="7"/>
      <c r="VVM130" s="7"/>
      <c r="VVN130" s="7"/>
      <c r="VVO130" s="7"/>
      <c r="VVP130" s="7"/>
      <c r="VVQ130" s="7"/>
      <c r="VVR130" s="7"/>
      <c r="VVS130" s="7"/>
      <c r="VVT130" s="7"/>
      <c r="VVU130" s="7"/>
      <c r="VVV130" s="7"/>
      <c r="VVW130" s="7"/>
      <c r="VVX130" s="7"/>
      <c r="VVY130" s="7"/>
      <c r="VVZ130" s="7"/>
      <c r="VWA130" s="7"/>
      <c r="VWB130" s="7"/>
      <c r="VWC130" s="7"/>
      <c r="VWD130" s="7"/>
      <c r="VWE130" s="7"/>
      <c r="VWF130" s="7"/>
      <c r="VWG130" s="7"/>
      <c r="VWH130" s="7"/>
      <c r="VWI130" s="7"/>
      <c r="VWJ130" s="7"/>
      <c r="VWK130" s="7"/>
      <c r="VWL130" s="7"/>
      <c r="VWM130" s="7"/>
      <c r="VWN130" s="7"/>
      <c r="VWO130" s="7"/>
      <c r="VWP130" s="7"/>
      <c r="VWQ130" s="7"/>
      <c r="VWR130" s="7"/>
      <c r="VWS130" s="7"/>
      <c r="VWT130" s="7"/>
      <c r="VWU130" s="7"/>
      <c r="VWV130" s="7"/>
      <c r="VWW130" s="7"/>
      <c r="VWX130" s="7"/>
      <c r="VWY130" s="7"/>
      <c r="VWZ130" s="7"/>
      <c r="VXA130" s="7"/>
      <c r="VXB130" s="7"/>
      <c r="VXC130" s="7"/>
      <c r="VXD130" s="7"/>
      <c r="VXE130" s="7"/>
      <c r="VXF130" s="7"/>
      <c r="VXG130" s="7"/>
      <c r="VXH130" s="7"/>
      <c r="VXI130" s="7"/>
      <c r="VXJ130" s="7"/>
      <c r="VXK130" s="7"/>
      <c r="VXL130" s="7"/>
      <c r="VXM130" s="7"/>
      <c r="VXN130" s="7"/>
      <c r="VXO130" s="7"/>
      <c r="VXP130" s="7"/>
      <c r="VXQ130" s="7"/>
      <c r="VXR130" s="7"/>
      <c r="VXS130" s="7"/>
      <c r="VXT130" s="7"/>
      <c r="VXU130" s="7"/>
      <c r="VXV130" s="7"/>
      <c r="VXW130" s="7"/>
      <c r="VXX130" s="7"/>
      <c r="VXY130" s="7"/>
      <c r="VXZ130" s="7"/>
      <c r="VYA130" s="7"/>
      <c r="VYB130" s="7"/>
      <c r="VYC130" s="7"/>
      <c r="VYD130" s="7"/>
      <c r="VYE130" s="7"/>
      <c r="VYF130" s="7"/>
      <c r="VYG130" s="7"/>
      <c r="VYH130" s="7"/>
      <c r="VYI130" s="7"/>
      <c r="VYJ130" s="7"/>
      <c r="VYK130" s="7"/>
      <c r="VYL130" s="7"/>
      <c r="VYM130" s="7"/>
      <c r="VYN130" s="7"/>
      <c r="VYO130" s="7"/>
      <c r="VYP130" s="7"/>
      <c r="VYQ130" s="7"/>
      <c r="VYR130" s="7"/>
      <c r="VYS130" s="7"/>
      <c r="VYT130" s="7"/>
      <c r="VYU130" s="7"/>
      <c r="VYV130" s="7"/>
      <c r="VYW130" s="7"/>
      <c r="VYX130" s="7"/>
      <c r="VYY130" s="7"/>
      <c r="VYZ130" s="7"/>
      <c r="VZA130" s="7"/>
      <c r="VZB130" s="7"/>
      <c r="VZC130" s="7"/>
      <c r="VZD130" s="7"/>
      <c r="VZE130" s="7"/>
      <c r="VZF130" s="7"/>
      <c r="VZG130" s="7"/>
      <c r="VZH130" s="7"/>
      <c r="VZI130" s="7"/>
      <c r="VZJ130" s="7"/>
      <c r="VZK130" s="7"/>
      <c r="VZL130" s="7"/>
      <c r="VZM130" s="7"/>
      <c r="VZN130" s="7"/>
      <c r="VZO130" s="7"/>
      <c r="VZP130" s="7"/>
      <c r="VZQ130" s="7"/>
      <c r="VZR130" s="7"/>
      <c r="VZS130" s="7"/>
      <c r="VZT130" s="7"/>
      <c r="VZU130" s="7"/>
      <c r="VZV130" s="7"/>
      <c r="VZW130" s="7"/>
      <c r="VZX130" s="7"/>
      <c r="VZY130" s="7"/>
      <c r="VZZ130" s="7"/>
      <c r="WAA130" s="7"/>
      <c r="WAB130" s="7"/>
      <c r="WAC130" s="7"/>
      <c r="WAD130" s="7"/>
      <c r="WAE130" s="7"/>
      <c r="WAF130" s="7"/>
      <c r="WAG130" s="7"/>
      <c r="WAH130" s="7"/>
      <c r="WAI130" s="7"/>
      <c r="WAJ130" s="7"/>
      <c r="WAK130" s="7"/>
      <c r="WAL130" s="7"/>
      <c r="WAM130" s="7"/>
      <c r="WAN130" s="7"/>
      <c r="WAO130" s="7"/>
      <c r="WAP130" s="7"/>
      <c r="WAQ130" s="7"/>
      <c r="WAR130" s="7"/>
      <c r="WAS130" s="7"/>
      <c r="WAT130" s="7"/>
      <c r="WAU130" s="7"/>
      <c r="WAV130" s="7"/>
      <c r="WAW130" s="7"/>
      <c r="WAX130" s="7"/>
      <c r="WAY130" s="7"/>
      <c r="WAZ130" s="7"/>
      <c r="WBA130" s="7"/>
      <c r="WBB130" s="7"/>
      <c r="WBC130" s="7"/>
      <c r="WBD130" s="7"/>
      <c r="WBE130" s="7"/>
      <c r="WBF130" s="7"/>
      <c r="WBG130" s="7"/>
      <c r="WBH130" s="7"/>
      <c r="WBI130" s="7"/>
      <c r="WBJ130" s="7"/>
      <c r="WBK130" s="7"/>
      <c r="WBL130" s="7"/>
      <c r="WBM130" s="7"/>
      <c r="WBN130" s="7"/>
      <c r="WBO130" s="7"/>
      <c r="WBP130" s="7"/>
      <c r="WBQ130" s="7"/>
      <c r="WBR130" s="7"/>
      <c r="WBS130" s="7"/>
      <c r="WBT130" s="7"/>
      <c r="WBU130" s="7"/>
      <c r="WBV130" s="7"/>
      <c r="WBW130" s="7"/>
      <c r="WBX130" s="7"/>
      <c r="WBY130" s="7"/>
      <c r="WBZ130" s="7"/>
      <c r="WCA130" s="7"/>
      <c r="WCB130" s="7"/>
      <c r="WCC130" s="7"/>
      <c r="WCD130" s="7"/>
      <c r="WCE130" s="7"/>
      <c r="WCF130" s="7"/>
      <c r="WCG130" s="7"/>
      <c r="WCH130" s="7"/>
      <c r="WCI130" s="7"/>
      <c r="WCJ130" s="7"/>
      <c r="WCK130" s="7"/>
      <c r="WCL130" s="7"/>
      <c r="WCM130" s="7"/>
      <c r="WCN130" s="7"/>
      <c r="WCO130" s="7"/>
      <c r="WCP130" s="7"/>
      <c r="WCQ130" s="7"/>
      <c r="WCR130" s="7"/>
      <c r="WCS130" s="7"/>
      <c r="WCT130" s="7"/>
      <c r="WCU130" s="7"/>
      <c r="WCV130" s="7"/>
      <c r="WCW130" s="7"/>
      <c r="WCX130" s="7"/>
      <c r="WCY130" s="7"/>
      <c r="WCZ130" s="7"/>
      <c r="WDA130" s="7"/>
      <c r="WDB130" s="7"/>
      <c r="WDC130" s="7"/>
      <c r="WDD130" s="7"/>
      <c r="WDE130" s="7"/>
      <c r="WDF130" s="7"/>
      <c r="WDG130" s="7"/>
      <c r="WDH130" s="7"/>
      <c r="WDI130" s="7"/>
      <c r="WDJ130" s="7"/>
      <c r="WDK130" s="7"/>
      <c r="WDL130" s="7"/>
      <c r="WDM130" s="7"/>
      <c r="WDN130" s="7"/>
      <c r="WDO130" s="7"/>
      <c r="WDP130" s="7"/>
      <c r="WDQ130" s="7"/>
      <c r="WDR130" s="7"/>
      <c r="WDS130" s="7"/>
      <c r="WDT130" s="7"/>
      <c r="WDU130" s="7"/>
      <c r="WDV130" s="7"/>
      <c r="WDW130" s="7"/>
      <c r="WDX130" s="7"/>
      <c r="WDY130" s="7"/>
      <c r="WDZ130" s="7"/>
      <c r="WEA130" s="7"/>
      <c r="WEB130" s="7"/>
      <c r="WEC130" s="7"/>
      <c r="WED130" s="7"/>
      <c r="WEE130" s="7"/>
      <c r="WEF130" s="7"/>
      <c r="WEG130" s="7"/>
      <c r="WEH130" s="7"/>
      <c r="WEI130" s="7"/>
      <c r="WEJ130" s="7"/>
      <c r="WEK130" s="7"/>
      <c r="WEL130" s="7"/>
      <c r="WEM130" s="7"/>
      <c r="WEN130" s="7"/>
      <c r="WEO130" s="7"/>
      <c r="WEP130" s="7"/>
      <c r="WEQ130" s="7"/>
      <c r="WER130" s="7"/>
      <c r="WES130" s="7"/>
      <c r="WET130" s="7"/>
      <c r="WEU130" s="7"/>
      <c r="WEV130" s="7"/>
      <c r="WEW130" s="7"/>
      <c r="WEX130" s="7"/>
      <c r="WEY130" s="7"/>
      <c r="WEZ130" s="7"/>
      <c r="WFA130" s="7"/>
      <c r="WFB130" s="7"/>
      <c r="WFC130" s="7"/>
      <c r="WFD130" s="7"/>
      <c r="WFE130" s="7"/>
      <c r="WFF130" s="7"/>
      <c r="WFG130" s="7"/>
      <c r="WFH130" s="7"/>
      <c r="WFI130" s="7"/>
      <c r="WFJ130" s="7"/>
      <c r="WFK130" s="7"/>
      <c r="WFL130" s="7"/>
      <c r="WFM130" s="7"/>
      <c r="WFN130" s="7"/>
      <c r="WFO130" s="7"/>
      <c r="WFP130" s="7"/>
      <c r="WFQ130" s="7"/>
      <c r="WFR130" s="7"/>
      <c r="WFS130" s="7"/>
      <c r="WFT130" s="7"/>
      <c r="WFU130" s="7"/>
      <c r="WFV130" s="7"/>
      <c r="WFW130" s="7"/>
      <c r="WFX130" s="7"/>
      <c r="WFY130" s="7"/>
      <c r="WFZ130" s="7"/>
      <c r="WGA130" s="7"/>
      <c r="WGB130" s="7"/>
      <c r="WGC130" s="7"/>
      <c r="WGD130" s="7"/>
      <c r="WGE130" s="7"/>
      <c r="WGF130" s="7"/>
      <c r="WGG130" s="7"/>
      <c r="WGH130" s="7"/>
      <c r="WGI130" s="7"/>
      <c r="WGJ130" s="7"/>
      <c r="WGK130" s="7"/>
      <c r="WGL130" s="7"/>
      <c r="WGM130" s="7"/>
      <c r="WGN130" s="7"/>
      <c r="WGO130" s="7"/>
      <c r="WGP130" s="7"/>
      <c r="WGQ130" s="7"/>
      <c r="WGR130" s="7"/>
      <c r="WGS130" s="7"/>
      <c r="WGT130" s="7"/>
      <c r="WGU130" s="7"/>
      <c r="WGV130" s="7"/>
      <c r="WGW130" s="7"/>
      <c r="WGX130" s="7"/>
      <c r="WGY130" s="7"/>
      <c r="WGZ130" s="7"/>
      <c r="WHA130" s="7"/>
      <c r="WHB130" s="7"/>
      <c r="WHC130" s="7"/>
      <c r="WHD130" s="7"/>
      <c r="WHE130" s="7"/>
      <c r="WHF130" s="7"/>
      <c r="WHG130" s="7"/>
      <c r="WHH130" s="7"/>
      <c r="WHI130" s="7"/>
      <c r="WHJ130" s="7"/>
      <c r="WHK130" s="7"/>
      <c r="WHL130" s="7"/>
      <c r="WHM130" s="7"/>
      <c r="WHN130" s="7"/>
      <c r="WHO130" s="7"/>
      <c r="WHP130" s="7"/>
      <c r="WHQ130" s="7"/>
      <c r="WHR130" s="7"/>
      <c r="WHS130" s="7"/>
      <c r="WHT130" s="7"/>
      <c r="WHU130" s="7"/>
      <c r="WHV130" s="7"/>
      <c r="WHW130" s="7"/>
      <c r="WHX130" s="7"/>
      <c r="WHY130" s="7"/>
      <c r="WHZ130" s="7"/>
      <c r="WIA130" s="7"/>
      <c r="WIB130" s="7"/>
      <c r="WIC130" s="7"/>
      <c r="WID130" s="7"/>
      <c r="WIE130" s="7"/>
      <c r="WIF130" s="7"/>
      <c r="WIG130" s="7"/>
      <c r="WIH130" s="7"/>
      <c r="WII130" s="7"/>
      <c r="WIJ130" s="7"/>
      <c r="WIK130" s="7"/>
      <c r="WIL130" s="7"/>
      <c r="WIM130" s="7"/>
      <c r="WIN130" s="7"/>
      <c r="WIO130" s="7"/>
      <c r="WIP130" s="7"/>
      <c r="WIQ130" s="7"/>
      <c r="WIR130" s="7"/>
      <c r="WIS130" s="7"/>
      <c r="WIT130" s="7"/>
      <c r="WIU130" s="7"/>
      <c r="WIV130" s="7"/>
      <c r="WIW130" s="7"/>
      <c r="WIX130" s="7"/>
      <c r="WIY130" s="7"/>
      <c r="WIZ130" s="7"/>
      <c r="WJA130" s="7"/>
      <c r="WJB130" s="7"/>
      <c r="WJC130" s="7"/>
      <c r="WJD130" s="7"/>
      <c r="WJE130" s="7"/>
      <c r="WJF130" s="7"/>
      <c r="WJG130" s="7"/>
      <c r="WJH130" s="7"/>
      <c r="WJI130" s="7"/>
      <c r="WJJ130" s="7"/>
      <c r="WJK130" s="7"/>
      <c r="WJL130" s="7"/>
      <c r="WJM130" s="7"/>
      <c r="WJN130" s="7"/>
      <c r="WJO130" s="7"/>
      <c r="WJP130" s="7"/>
      <c r="WJQ130" s="7"/>
      <c r="WJR130" s="7"/>
      <c r="WJS130" s="7"/>
      <c r="WJT130" s="7"/>
      <c r="WJU130" s="7"/>
      <c r="WJV130" s="7"/>
      <c r="WJW130" s="7"/>
      <c r="WJX130" s="7"/>
      <c r="WJY130" s="7"/>
      <c r="WJZ130" s="7"/>
      <c r="WKA130" s="7"/>
      <c r="WKB130" s="7"/>
      <c r="WKC130" s="7"/>
      <c r="WKD130" s="7"/>
      <c r="WKE130" s="7"/>
      <c r="WKF130" s="7"/>
      <c r="WKG130" s="7"/>
      <c r="WKH130" s="7"/>
      <c r="WKI130" s="7"/>
      <c r="WKJ130" s="7"/>
      <c r="WKK130" s="7"/>
      <c r="WKL130" s="7"/>
      <c r="WKM130" s="7"/>
      <c r="WKN130" s="7"/>
      <c r="WKO130" s="7"/>
      <c r="WKP130" s="7"/>
      <c r="WKQ130" s="7"/>
      <c r="WKR130" s="7"/>
      <c r="WKS130" s="7"/>
      <c r="WKT130" s="7"/>
      <c r="WKU130" s="7"/>
      <c r="WKV130" s="7"/>
      <c r="WKW130" s="7"/>
      <c r="WKX130" s="7"/>
      <c r="WKY130" s="7"/>
      <c r="WKZ130" s="7"/>
      <c r="WLA130" s="7"/>
      <c r="WLB130" s="7"/>
      <c r="WLC130" s="7"/>
      <c r="WLD130" s="7"/>
      <c r="WLE130" s="7"/>
      <c r="WLF130" s="7"/>
      <c r="WLG130" s="7"/>
      <c r="WLH130" s="7"/>
      <c r="WLI130" s="7"/>
      <c r="WLJ130" s="7"/>
      <c r="WLK130" s="7"/>
      <c r="WLL130" s="7"/>
      <c r="WLM130" s="7"/>
      <c r="WLN130" s="7"/>
      <c r="WLO130" s="7"/>
      <c r="WLP130" s="7"/>
      <c r="WLQ130" s="7"/>
      <c r="WLR130" s="7"/>
      <c r="WLS130" s="7"/>
      <c r="WLT130" s="7"/>
      <c r="WLU130" s="7"/>
      <c r="WLV130" s="7"/>
      <c r="WLW130" s="7"/>
      <c r="WLX130" s="7"/>
      <c r="WLY130" s="7"/>
      <c r="WLZ130" s="7"/>
      <c r="WMA130" s="7"/>
      <c r="WMB130" s="7"/>
      <c r="WMC130" s="7"/>
      <c r="WMD130" s="7"/>
      <c r="WME130" s="7"/>
      <c r="WMF130" s="7"/>
      <c r="WMG130" s="7"/>
      <c r="WMH130" s="7"/>
      <c r="WMI130" s="7"/>
      <c r="WMJ130" s="7"/>
      <c r="WMK130" s="7"/>
      <c r="WML130" s="7"/>
      <c r="WMM130" s="7"/>
      <c r="WMN130" s="7"/>
      <c r="WMO130" s="7"/>
      <c r="WMP130" s="7"/>
      <c r="WMQ130" s="7"/>
      <c r="WMR130" s="7"/>
      <c r="WMS130" s="7"/>
      <c r="WMT130" s="7"/>
      <c r="WMU130" s="7"/>
      <c r="WMV130" s="7"/>
      <c r="WMW130" s="7"/>
      <c r="WMX130" s="7"/>
      <c r="WMY130" s="7"/>
      <c r="WMZ130" s="7"/>
      <c r="WNA130" s="7"/>
      <c r="WNB130" s="7"/>
      <c r="WNC130" s="7"/>
      <c r="WND130" s="7"/>
      <c r="WNE130" s="7"/>
      <c r="WNF130" s="7"/>
      <c r="WNG130" s="7"/>
      <c r="WNH130" s="7"/>
      <c r="WNI130" s="7"/>
      <c r="WNJ130" s="7"/>
      <c r="WNK130" s="7"/>
      <c r="WNL130" s="7"/>
      <c r="WNM130" s="7"/>
      <c r="WNN130" s="7"/>
      <c r="WNO130" s="7"/>
      <c r="WNP130" s="7"/>
      <c r="WNQ130" s="7"/>
      <c r="WNR130" s="7"/>
      <c r="WNS130" s="7"/>
      <c r="WNT130" s="7"/>
      <c r="WNU130" s="7"/>
      <c r="WNV130" s="7"/>
      <c r="WNW130" s="7"/>
      <c r="WNX130" s="7"/>
      <c r="WNY130" s="7"/>
      <c r="WNZ130" s="7"/>
      <c r="WOA130" s="7"/>
      <c r="WOB130" s="7"/>
      <c r="WOC130" s="7"/>
      <c r="WOD130" s="7"/>
      <c r="WOE130" s="7"/>
      <c r="WOF130" s="7"/>
      <c r="WOG130" s="7"/>
      <c r="WOH130" s="7"/>
      <c r="WOI130" s="7"/>
      <c r="WOJ130" s="7"/>
      <c r="WOK130" s="7"/>
      <c r="WOL130" s="7"/>
      <c r="WOM130" s="7"/>
      <c r="WON130" s="7"/>
      <c r="WOO130" s="7"/>
      <c r="WOP130" s="7"/>
      <c r="WOQ130" s="7"/>
      <c r="WOR130" s="7"/>
      <c r="WOS130" s="7"/>
      <c r="WOT130" s="7"/>
      <c r="WOU130" s="7"/>
      <c r="WOV130" s="7"/>
      <c r="WOW130" s="7"/>
      <c r="WOX130" s="7"/>
      <c r="WOY130" s="7"/>
      <c r="WOZ130" s="7"/>
      <c r="WPA130" s="7"/>
      <c r="WPB130" s="7"/>
      <c r="WPC130" s="7"/>
      <c r="WPD130" s="7"/>
      <c r="WPE130" s="7"/>
      <c r="WPF130" s="7"/>
      <c r="WPG130" s="7"/>
      <c r="WPH130" s="7"/>
      <c r="WPI130" s="7"/>
      <c r="WPJ130" s="7"/>
      <c r="WPK130" s="7"/>
      <c r="WPL130" s="7"/>
      <c r="WPM130" s="7"/>
      <c r="WPN130" s="7"/>
      <c r="WPO130" s="7"/>
      <c r="WPP130" s="7"/>
      <c r="WPQ130" s="7"/>
      <c r="WPR130" s="7"/>
      <c r="WPS130" s="7"/>
      <c r="WPT130" s="7"/>
      <c r="WPU130" s="7"/>
      <c r="WPV130" s="7"/>
      <c r="WPW130" s="7"/>
      <c r="WPX130" s="7"/>
      <c r="WPY130" s="7"/>
      <c r="WPZ130" s="7"/>
      <c r="WQA130" s="7"/>
      <c r="WQB130" s="7"/>
      <c r="WQC130" s="7"/>
      <c r="WQD130" s="7"/>
      <c r="WQE130" s="7"/>
      <c r="WQF130" s="7"/>
      <c r="WQG130" s="7"/>
      <c r="WQH130" s="7"/>
      <c r="WQI130" s="7"/>
      <c r="WQJ130" s="7"/>
      <c r="WQK130" s="7"/>
      <c r="WQL130" s="7"/>
      <c r="WQM130" s="7"/>
      <c r="WQN130" s="7"/>
      <c r="WQO130" s="7"/>
      <c r="WQP130" s="7"/>
      <c r="WQQ130" s="7"/>
      <c r="WQR130" s="7"/>
      <c r="WQS130" s="7"/>
      <c r="WQT130" s="7"/>
      <c r="WQU130" s="7"/>
      <c r="WQV130" s="7"/>
      <c r="WQW130" s="7"/>
      <c r="WQX130" s="7"/>
      <c r="WQY130" s="7"/>
      <c r="WQZ130" s="7"/>
      <c r="WRA130" s="7"/>
      <c r="WRB130" s="7"/>
      <c r="WRC130" s="7"/>
      <c r="WRD130" s="7"/>
      <c r="WRE130" s="7"/>
      <c r="WRF130" s="7"/>
      <c r="WRG130" s="7"/>
      <c r="WRH130" s="7"/>
      <c r="WRI130" s="7"/>
      <c r="WRJ130" s="7"/>
      <c r="WRK130" s="7"/>
      <c r="WRL130" s="7"/>
      <c r="WRM130" s="7"/>
      <c r="WRN130" s="7"/>
      <c r="WRO130" s="7"/>
      <c r="WRP130" s="7"/>
      <c r="WRQ130" s="7"/>
      <c r="WRR130" s="7"/>
      <c r="WRS130" s="7"/>
      <c r="WRT130" s="7"/>
      <c r="WRU130" s="7"/>
      <c r="WRV130" s="7"/>
      <c r="WRW130" s="7"/>
      <c r="WRX130" s="7"/>
      <c r="WRY130" s="7"/>
      <c r="WRZ130" s="7"/>
      <c r="WSA130" s="7"/>
      <c r="WSB130" s="7"/>
      <c r="WSC130" s="7"/>
      <c r="WSD130" s="7"/>
      <c r="WSE130" s="7"/>
      <c r="WSF130" s="7"/>
      <c r="WSG130" s="7"/>
      <c r="WSH130" s="7"/>
      <c r="WSI130" s="7"/>
      <c r="WSJ130" s="7"/>
      <c r="WSK130" s="7"/>
      <c r="WSL130" s="7"/>
      <c r="WSM130" s="7"/>
      <c r="WSN130" s="7"/>
      <c r="WSO130" s="7"/>
      <c r="WSP130" s="7"/>
      <c r="WSQ130" s="7"/>
      <c r="WSR130" s="7"/>
      <c r="WSS130" s="7"/>
      <c r="WST130" s="7"/>
      <c r="WSU130" s="7"/>
      <c r="WSV130" s="7"/>
      <c r="WSW130" s="7"/>
      <c r="WSX130" s="7"/>
      <c r="WSY130" s="7"/>
      <c r="WSZ130" s="7"/>
      <c r="WTA130" s="7"/>
      <c r="WTB130" s="7"/>
      <c r="WTC130" s="7"/>
      <c r="WTD130" s="7"/>
      <c r="WTE130" s="7"/>
      <c r="WTF130" s="7"/>
      <c r="WTG130" s="7"/>
      <c r="WTH130" s="7"/>
      <c r="WTI130" s="7"/>
      <c r="WTJ130" s="7"/>
      <c r="WTK130" s="7"/>
      <c r="WTL130" s="7"/>
      <c r="WTM130" s="7"/>
      <c r="WTN130" s="7"/>
      <c r="WTO130" s="7"/>
      <c r="WTP130" s="7"/>
      <c r="WTQ130" s="7"/>
      <c r="WTR130" s="7"/>
      <c r="WTS130" s="7"/>
      <c r="WTT130" s="7"/>
      <c r="WTU130" s="7"/>
      <c r="WTV130" s="7"/>
      <c r="WTW130" s="7"/>
      <c r="WTX130" s="7"/>
      <c r="WTY130" s="7"/>
      <c r="WTZ130" s="7"/>
      <c r="WUA130" s="7"/>
      <c r="WUB130" s="7"/>
      <c r="WUC130" s="7"/>
      <c r="WUD130" s="7"/>
      <c r="WUE130" s="7"/>
      <c r="WUF130" s="7"/>
      <c r="WUG130" s="7"/>
      <c r="WUH130" s="7"/>
      <c r="WUI130" s="7"/>
      <c r="WUJ130" s="7"/>
      <c r="WUK130" s="7"/>
      <c r="WUL130" s="7"/>
      <c r="WUM130" s="7"/>
      <c r="WUN130" s="7"/>
      <c r="WUO130" s="7"/>
      <c r="WUP130" s="7"/>
      <c r="WUQ130" s="7"/>
      <c r="WUR130" s="7"/>
      <c r="WUS130" s="7"/>
      <c r="WUT130" s="7"/>
      <c r="WUU130" s="7"/>
      <c r="WUV130" s="7"/>
      <c r="WUW130" s="7"/>
      <c r="WUX130" s="7"/>
      <c r="WUY130" s="7"/>
      <c r="WUZ130" s="7"/>
      <c r="WVA130" s="7"/>
      <c r="WVB130" s="7"/>
      <c r="WVC130" s="7"/>
      <c r="WVD130" s="7"/>
      <c r="WVE130" s="7"/>
      <c r="WVF130" s="7"/>
      <c r="WVG130" s="7"/>
      <c r="WVH130" s="7"/>
      <c r="WVI130" s="7"/>
      <c r="WVJ130" s="7"/>
      <c r="WVK130" s="7"/>
      <c r="WVL130" s="7"/>
      <c r="WVM130" s="7"/>
      <c r="WVN130" s="7"/>
      <c r="WVO130" s="7"/>
      <c r="WVP130" s="7"/>
      <c r="WVQ130" s="7"/>
      <c r="WVR130" s="7"/>
      <c r="WVS130" s="7"/>
      <c r="WVT130" s="7"/>
      <c r="WVU130" s="7"/>
      <c r="WVV130" s="7"/>
      <c r="WVW130" s="7"/>
      <c r="WVX130" s="7"/>
      <c r="WVY130" s="7"/>
      <c r="WVZ130" s="7"/>
      <c r="WWA130" s="7"/>
      <c r="WWB130" s="7"/>
      <c r="WWC130" s="7"/>
      <c r="WWD130" s="7"/>
      <c r="WWE130" s="7"/>
      <c r="WWF130" s="7"/>
      <c r="WWG130" s="7"/>
      <c r="WWH130" s="7"/>
      <c r="WWI130" s="7"/>
      <c r="WWJ130" s="7"/>
      <c r="WWK130" s="7"/>
      <c r="WWL130" s="7"/>
      <c r="WWM130" s="7"/>
      <c r="WWN130" s="7"/>
      <c r="WWO130" s="7"/>
      <c r="WWP130" s="7"/>
      <c r="WWQ130" s="7"/>
      <c r="WWR130" s="7"/>
      <c r="WWS130" s="7"/>
      <c r="WWT130" s="7"/>
      <c r="WWU130" s="7"/>
      <c r="WWV130" s="7"/>
      <c r="WWW130" s="7"/>
      <c r="WWX130" s="7"/>
      <c r="WWY130" s="7"/>
      <c r="WWZ130" s="7"/>
      <c r="WXA130" s="7"/>
      <c r="WXB130" s="7"/>
      <c r="WXC130" s="7"/>
      <c r="WXD130" s="7"/>
      <c r="WXE130" s="7"/>
      <c r="WXF130" s="7"/>
      <c r="WXG130" s="7"/>
      <c r="WXH130" s="7"/>
      <c r="WXI130" s="7"/>
      <c r="WXJ130" s="7"/>
      <c r="WXK130" s="7"/>
      <c r="WXL130" s="7"/>
      <c r="WXM130" s="7"/>
      <c r="WXN130" s="7"/>
      <c r="WXO130" s="7"/>
      <c r="WXP130" s="7"/>
      <c r="WXQ130" s="7"/>
      <c r="WXR130" s="7"/>
      <c r="WXS130" s="7"/>
      <c r="WXT130" s="7"/>
      <c r="WXU130" s="7"/>
      <c r="WXV130" s="7"/>
      <c r="WXW130" s="7"/>
      <c r="WXX130" s="7"/>
      <c r="WXY130" s="7"/>
      <c r="WXZ130" s="7"/>
      <c r="WYA130" s="7"/>
      <c r="WYB130" s="7"/>
      <c r="WYC130" s="7"/>
      <c r="WYD130" s="7"/>
      <c r="WYE130" s="7"/>
      <c r="WYF130" s="7"/>
      <c r="WYG130" s="7"/>
      <c r="WYH130" s="7"/>
      <c r="WYI130" s="7"/>
      <c r="WYJ130" s="7"/>
      <c r="WYK130" s="7"/>
      <c r="WYL130" s="7"/>
      <c r="WYM130" s="7"/>
      <c r="WYN130" s="7"/>
      <c r="WYO130" s="7"/>
      <c r="WYP130" s="7"/>
      <c r="WYQ130" s="7"/>
      <c r="WYR130" s="7"/>
      <c r="WYS130" s="7"/>
      <c r="WYT130" s="7"/>
      <c r="WYU130" s="7"/>
      <c r="WYV130" s="7"/>
      <c r="WYW130" s="7"/>
      <c r="WYX130" s="7"/>
      <c r="WYY130" s="7"/>
      <c r="WYZ130" s="7"/>
      <c r="WZA130" s="7"/>
      <c r="WZB130" s="7"/>
      <c r="WZC130" s="7"/>
      <c r="WZD130" s="7"/>
      <c r="WZE130" s="7"/>
      <c r="WZF130" s="7"/>
      <c r="WZG130" s="7"/>
      <c r="WZH130" s="7"/>
      <c r="WZI130" s="7"/>
      <c r="WZJ130" s="7"/>
      <c r="WZK130" s="7"/>
      <c r="WZL130" s="7"/>
      <c r="WZM130" s="7"/>
      <c r="WZN130" s="7"/>
      <c r="WZO130" s="7"/>
      <c r="WZP130" s="7"/>
      <c r="WZQ130" s="7"/>
      <c r="WZR130" s="7"/>
      <c r="WZS130" s="7"/>
      <c r="WZT130" s="7"/>
      <c r="WZU130" s="7"/>
      <c r="WZV130" s="7"/>
      <c r="WZW130" s="7"/>
      <c r="WZX130" s="7"/>
      <c r="WZY130" s="7"/>
      <c r="WZZ130" s="7"/>
      <c r="XAA130" s="7"/>
      <c r="XAB130" s="7"/>
      <c r="XAC130" s="7"/>
      <c r="XAD130" s="7"/>
      <c r="XAE130" s="7"/>
      <c r="XAF130" s="7"/>
      <c r="XAG130" s="7"/>
      <c r="XAH130" s="7"/>
      <c r="XAI130" s="7"/>
      <c r="XAJ130" s="7"/>
      <c r="XAK130" s="7"/>
      <c r="XAL130" s="7"/>
      <c r="XAM130" s="7"/>
      <c r="XAN130" s="7"/>
      <c r="XAO130" s="7"/>
      <c r="XAP130" s="7"/>
      <c r="XAQ130" s="7"/>
      <c r="XAR130" s="7"/>
      <c r="XAS130" s="7"/>
      <c r="XAT130" s="7"/>
      <c r="XAU130" s="7"/>
      <c r="XAV130" s="7"/>
      <c r="XAW130" s="7"/>
      <c r="XAX130" s="7"/>
      <c r="XAY130" s="7"/>
      <c r="XAZ130" s="7"/>
      <c r="XBA130" s="7"/>
      <c r="XBB130" s="7"/>
      <c r="XBC130" s="7"/>
      <c r="XBD130" s="7"/>
      <c r="XBE130" s="7"/>
      <c r="XBF130" s="7"/>
      <c r="XBG130" s="7"/>
      <c r="XBH130" s="7"/>
      <c r="XBI130" s="7"/>
      <c r="XBJ130" s="7"/>
      <c r="XBK130" s="7"/>
      <c r="XBL130" s="7"/>
      <c r="XBM130" s="7"/>
      <c r="XBN130" s="7"/>
      <c r="XBO130" s="7"/>
      <c r="XBP130" s="7"/>
      <c r="XBQ130" s="7"/>
      <c r="XBR130" s="7"/>
      <c r="XBS130" s="7"/>
      <c r="XBT130" s="7"/>
      <c r="XBU130" s="7"/>
      <c r="XBV130" s="7"/>
      <c r="XBW130" s="7"/>
      <c r="XBX130" s="7"/>
      <c r="XBY130" s="7"/>
      <c r="XBZ130" s="7"/>
      <c r="XCA130" s="7"/>
      <c r="XCB130" s="7"/>
      <c r="XCC130" s="7"/>
      <c r="XCD130" s="7"/>
      <c r="XCE130" s="7"/>
      <c r="XCF130" s="7"/>
      <c r="XCG130" s="7"/>
      <c r="XCH130" s="7"/>
      <c r="XCI130" s="7"/>
      <c r="XCJ130" s="7"/>
      <c r="XCK130" s="7"/>
      <c r="XCL130" s="7"/>
      <c r="XCM130" s="7"/>
      <c r="XCN130" s="7"/>
      <c r="XCO130" s="7"/>
      <c r="XCP130" s="7"/>
      <c r="XCQ130" s="7"/>
      <c r="XCR130" s="7"/>
      <c r="XCS130" s="7"/>
      <c r="XCT130" s="7"/>
      <c r="XCU130" s="7"/>
      <c r="XCV130" s="7"/>
      <c r="XCW130" s="7"/>
      <c r="XCX130" s="7"/>
      <c r="XCY130" s="7"/>
      <c r="XCZ130" s="7"/>
      <c r="XDA130" s="7"/>
      <c r="XDB130" s="7"/>
      <c r="XDC130" s="7"/>
      <c r="XDD130" s="7"/>
      <c r="XDE130" s="7"/>
      <c r="XDF130" s="7"/>
      <c r="XDG130" s="7"/>
      <c r="XDH130" s="7"/>
      <c r="XDI130" s="7"/>
      <c r="XDJ130" s="7"/>
      <c r="XDK130" s="7"/>
      <c r="XDL130" s="7"/>
      <c r="XDM130" s="7"/>
      <c r="XDN130" s="7"/>
      <c r="XDO130" s="7"/>
      <c r="XDP130" s="7"/>
      <c r="XDQ130" s="7"/>
      <c r="XDR130" s="7"/>
      <c r="XDS130" s="7"/>
      <c r="XDT130" s="7"/>
      <c r="XDU130" s="7"/>
      <c r="XDV130" s="7"/>
      <c r="XDW130" s="7"/>
      <c r="XDX130" s="7"/>
      <c r="XDY130" s="7"/>
      <c r="XDZ130" s="7"/>
      <c r="XEA130" s="7"/>
      <c r="XEB130" s="7"/>
      <c r="XEC130" s="7"/>
      <c r="XED130" s="7"/>
      <c r="XEE130" s="7"/>
      <c r="XEF130" s="7"/>
      <c r="XEG130" s="7"/>
      <c r="XEH130" s="7"/>
      <c r="XEI130" s="7"/>
      <c r="XEJ130" s="7"/>
      <c r="XEK130" s="7"/>
      <c r="XEL130" s="7"/>
      <c r="XEM130" s="7"/>
      <c r="XEN130" s="7"/>
      <c r="XEO130" s="7"/>
      <c r="XEP130" s="7"/>
      <c r="XEQ130" s="7"/>
      <c r="XER130" s="7"/>
    </row>
    <row r="131" s="7" customFormat="1" ht="28.9" customHeight="1" spans="1:18">
      <c r="A131" s="60">
        <v>1</v>
      </c>
      <c r="B131" s="113" t="s">
        <v>68</v>
      </c>
      <c r="C131" s="114" t="s">
        <v>160</v>
      </c>
      <c r="D131" s="114"/>
      <c r="E131" s="115"/>
      <c r="F131" s="116"/>
      <c r="G131" s="117"/>
      <c r="H131" s="66">
        <v>3300000000</v>
      </c>
      <c r="I131" s="83"/>
      <c r="J131" s="83"/>
      <c r="K131" s="83"/>
      <c r="L131" s="83"/>
      <c r="M131" s="66">
        <f t="shared" si="72"/>
        <v>3407420362.5</v>
      </c>
      <c r="N131" s="66">
        <v>3300000000</v>
      </c>
      <c r="O131" s="66">
        <f>H131*0.0325</f>
        <v>107250000</v>
      </c>
      <c r="P131" s="66"/>
      <c r="Q131" s="66"/>
      <c r="R131" s="66">
        <f t="shared" si="73"/>
        <v>170362.5</v>
      </c>
    </row>
    <row r="132" s="6" customFormat="1" ht="28.9" customHeight="1" spans="1:18">
      <c r="A132" s="86" t="s">
        <v>161</v>
      </c>
      <c r="B132" s="89"/>
      <c r="C132" s="87"/>
      <c r="D132" s="58">
        <v>43979</v>
      </c>
      <c r="E132" s="59" t="s">
        <v>162</v>
      </c>
      <c r="F132" s="69" t="s">
        <v>49</v>
      </c>
      <c r="G132" s="58">
        <v>45806</v>
      </c>
      <c r="H132" s="40">
        <f t="shared" si="75"/>
        <v>800000000</v>
      </c>
      <c r="I132" s="82">
        <v>2.42</v>
      </c>
      <c r="J132" s="82">
        <v>1</v>
      </c>
      <c r="K132" s="82">
        <v>0.08</v>
      </c>
      <c r="L132" s="82">
        <v>0.05</v>
      </c>
      <c r="M132" s="40">
        <f t="shared" ref="M132:R132" si="77">SUM(M133)</f>
        <v>19360968</v>
      </c>
      <c r="N132" s="40">
        <f t="shared" si="77"/>
        <v>0</v>
      </c>
      <c r="O132" s="40">
        <f t="shared" si="77"/>
        <v>19360000</v>
      </c>
      <c r="P132" s="40">
        <f t="shared" si="77"/>
        <v>0</v>
      </c>
      <c r="Q132" s="40">
        <f t="shared" si="77"/>
        <v>0</v>
      </c>
      <c r="R132" s="40">
        <f t="shared" si="77"/>
        <v>968</v>
      </c>
    </row>
    <row r="133" s="5" customFormat="1" ht="28.9" customHeight="1" spans="1:18">
      <c r="A133" s="34">
        <v>1</v>
      </c>
      <c r="B133" s="118" t="s">
        <v>68</v>
      </c>
      <c r="C133" s="119" t="s">
        <v>160</v>
      </c>
      <c r="D133" s="119"/>
      <c r="E133" s="120"/>
      <c r="F133" s="121"/>
      <c r="G133" s="122"/>
      <c r="H133" s="46">
        <v>800000000</v>
      </c>
      <c r="I133" s="81"/>
      <c r="J133" s="81"/>
      <c r="K133" s="81"/>
      <c r="L133" s="81"/>
      <c r="M133" s="46">
        <f t="shared" ref="M133:M138" si="78">SUM(N133:R133)</f>
        <v>19360968</v>
      </c>
      <c r="N133" s="46"/>
      <c r="O133" s="46">
        <f>H133*0.0242</f>
        <v>19360000</v>
      </c>
      <c r="P133" s="46"/>
      <c r="Q133" s="46"/>
      <c r="R133" s="46">
        <f t="shared" ref="R133:R138" si="79">(N133+O133)*0.00005</f>
        <v>968</v>
      </c>
    </row>
    <row r="134" s="6" customFormat="1" ht="28.9" customHeight="1" spans="1:18">
      <c r="A134" s="86" t="s">
        <v>163</v>
      </c>
      <c r="B134" s="89"/>
      <c r="C134" s="87"/>
      <c r="D134" s="58">
        <v>44060</v>
      </c>
      <c r="E134" s="59" t="s">
        <v>162</v>
      </c>
      <c r="F134" s="69" t="s">
        <v>49</v>
      </c>
      <c r="G134" s="58">
        <v>45887</v>
      </c>
      <c r="H134" s="40">
        <f t="shared" si="75"/>
        <v>75000000</v>
      </c>
      <c r="I134" s="82">
        <v>3.08</v>
      </c>
      <c r="J134" s="82">
        <v>1</v>
      </c>
      <c r="K134" s="82">
        <v>0.06</v>
      </c>
      <c r="L134" s="82">
        <v>0.05</v>
      </c>
      <c r="M134" s="40">
        <f t="shared" ref="M134:R134" si="80">SUM(M135)</f>
        <v>2310115.5</v>
      </c>
      <c r="N134" s="40">
        <f t="shared" si="80"/>
        <v>0</v>
      </c>
      <c r="O134" s="40">
        <f t="shared" si="80"/>
        <v>2310000</v>
      </c>
      <c r="P134" s="40">
        <f t="shared" si="80"/>
        <v>0</v>
      </c>
      <c r="Q134" s="40">
        <f t="shared" si="80"/>
        <v>0</v>
      </c>
      <c r="R134" s="40">
        <f t="shared" si="80"/>
        <v>115.5</v>
      </c>
    </row>
    <row r="135" s="5" customFormat="1" ht="28.9" customHeight="1" spans="1:18">
      <c r="A135" s="123">
        <v>1</v>
      </c>
      <c r="B135" s="118" t="s">
        <v>156</v>
      </c>
      <c r="C135" s="119" t="s">
        <v>164</v>
      </c>
      <c r="D135" s="119"/>
      <c r="E135" s="124"/>
      <c r="F135" s="125"/>
      <c r="G135" s="126"/>
      <c r="H135" s="46">
        <v>75000000</v>
      </c>
      <c r="I135" s="81"/>
      <c r="J135" s="81"/>
      <c r="K135" s="81"/>
      <c r="L135" s="81"/>
      <c r="M135" s="46">
        <f t="shared" si="78"/>
        <v>2310115.5</v>
      </c>
      <c r="N135" s="46"/>
      <c r="O135" s="46">
        <f>H135*0.0308</f>
        <v>2310000</v>
      </c>
      <c r="P135" s="46"/>
      <c r="Q135" s="46"/>
      <c r="R135" s="46">
        <f t="shared" si="79"/>
        <v>115.5</v>
      </c>
    </row>
    <row r="136" s="6" customFormat="1" ht="28.9" customHeight="1" spans="1:18">
      <c r="A136" s="90" t="s">
        <v>165</v>
      </c>
      <c r="B136" s="127"/>
      <c r="C136" s="128"/>
      <c r="D136" s="58">
        <v>44497</v>
      </c>
      <c r="E136" s="59" t="s">
        <v>162</v>
      </c>
      <c r="F136" s="69" t="s">
        <v>49</v>
      </c>
      <c r="G136" s="58">
        <v>46324</v>
      </c>
      <c r="H136" s="40">
        <f>SUM(H137:H138)</f>
        <v>700000000</v>
      </c>
      <c r="I136" s="82">
        <v>2.99</v>
      </c>
      <c r="J136" s="82">
        <v>0.8</v>
      </c>
      <c r="K136" s="82">
        <v>0.48</v>
      </c>
      <c r="L136" s="82">
        <v>0.05</v>
      </c>
      <c r="M136" s="40">
        <f t="shared" ref="M136:R136" si="81">SUM(M137:M138)</f>
        <v>20931046.5</v>
      </c>
      <c r="N136" s="40">
        <f t="shared" si="81"/>
        <v>0</v>
      </c>
      <c r="O136" s="40">
        <f t="shared" si="81"/>
        <v>20930000</v>
      </c>
      <c r="P136" s="40">
        <f t="shared" si="81"/>
        <v>0</v>
      </c>
      <c r="Q136" s="40">
        <f t="shared" si="81"/>
        <v>0</v>
      </c>
      <c r="R136" s="40">
        <f t="shared" si="81"/>
        <v>1046.5</v>
      </c>
    </row>
    <row r="137" s="6" customFormat="1" ht="28.9" customHeight="1" spans="1:18">
      <c r="A137" s="123">
        <v>1</v>
      </c>
      <c r="B137" s="118" t="s">
        <v>68</v>
      </c>
      <c r="C137" s="119" t="s">
        <v>166</v>
      </c>
      <c r="D137" s="119"/>
      <c r="E137" s="59"/>
      <c r="F137" s="69"/>
      <c r="G137" s="58"/>
      <c r="H137" s="46">
        <v>169000000</v>
      </c>
      <c r="I137" s="81"/>
      <c r="J137" s="81"/>
      <c r="K137" s="81"/>
      <c r="L137" s="81"/>
      <c r="M137" s="46">
        <f t="shared" si="78"/>
        <v>5053352.655</v>
      </c>
      <c r="N137" s="46"/>
      <c r="O137" s="46">
        <f>H137*0.0299</f>
        <v>5053100</v>
      </c>
      <c r="P137" s="46"/>
      <c r="Q137" s="46"/>
      <c r="R137" s="46">
        <f t="shared" si="79"/>
        <v>252.655</v>
      </c>
    </row>
    <row r="138" s="6" customFormat="1" ht="28.9" customHeight="1" spans="1:18">
      <c r="A138" s="123">
        <v>2</v>
      </c>
      <c r="B138" s="118" t="s">
        <v>68</v>
      </c>
      <c r="C138" s="119" t="s">
        <v>167</v>
      </c>
      <c r="D138" s="119"/>
      <c r="E138" s="59"/>
      <c r="F138" s="69"/>
      <c r="G138" s="58"/>
      <c r="H138" s="46">
        <v>531000000</v>
      </c>
      <c r="I138" s="81"/>
      <c r="J138" s="81"/>
      <c r="K138" s="81"/>
      <c r="L138" s="81"/>
      <c r="M138" s="46">
        <f t="shared" si="78"/>
        <v>15877693.845</v>
      </c>
      <c r="N138" s="46"/>
      <c r="O138" s="46">
        <f>H138*0.0299</f>
        <v>15876900</v>
      </c>
      <c r="P138" s="46"/>
      <c r="Q138" s="46"/>
      <c r="R138" s="46">
        <f t="shared" si="79"/>
        <v>793.845</v>
      </c>
    </row>
    <row r="139" s="5" customFormat="1" ht="30" customHeight="1" spans="1:18">
      <c r="A139" s="90" t="s">
        <v>168</v>
      </c>
      <c r="B139" s="127"/>
      <c r="C139" s="128"/>
      <c r="D139" s="58">
        <v>44613</v>
      </c>
      <c r="E139" s="59" t="s">
        <v>162</v>
      </c>
      <c r="F139" s="69" t="s">
        <v>49</v>
      </c>
      <c r="G139" s="58">
        <v>46440</v>
      </c>
      <c r="H139" s="40">
        <f>SUM(H140)</f>
        <v>450000000</v>
      </c>
      <c r="I139" s="102">
        <v>2.65</v>
      </c>
      <c r="J139" s="102">
        <v>0.8</v>
      </c>
      <c r="K139" s="102">
        <v>0.064</v>
      </c>
      <c r="L139" s="79">
        <v>0.05</v>
      </c>
      <c r="M139" s="80">
        <f t="shared" ref="M139:R139" si="82">SUM(M140)</f>
        <v>11925596.25</v>
      </c>
      <c r="N139" s="80">
        <f t="shared" si="82"/>
        <v>0</v>
      </c>
      <c r="O139" s="80">
        <f t="shared" si="82"/>
        <v>11925000</v>
      </c>
      <c r="P139" s="80">
        <f t="shared" si="82"/>
        <v>0</v>
      </c>
      <c r="Q139" s="80">
        <f t="shared" si="82"/>
        <v>0</v>
      </c>
      <c r="R139" s="80">
        <f t="shared" si="82"/>
        <v>596.25</v>
      </c>
    </row>
    <row r="140" s="5" customFormat="1" ht="30" customHeight="1" spans="1:18">
      <c r="A140" s="123">
        <v>1</v>
      </c>
      <c r="B140" s="74" t="s">
        <v>68</v>
      </c>
      <c r="C140" s="129" t="s">
        <v>160</v>
      </c>
      <c r="D140" s="93"/>
      <c r="E140" s="91"/>
      <c r="F140" s="92"/>
      <c r="G140" s="93"/>
      <c r="H140" s="46">
        <v>450000000</v>
      </c>
      <c r="I140" s="151"/>
      <c r="J140" s="151"/>
      <c r="K140" s="151"/>
      <c r="L140" s="79"/>
      <c r="M140" s="46">
        <f>SUM(N140:R140)</f>
        <v>11925596.25</v>
      </c>
      <c r="N140" s="46"/>
      <c r="O140" s="46">
        <f>H140*0.0265</f>
        <v>11925000</v>
      </c>
      <c r="P140" s="152"/>
      <c r="Q140" s="152"/>
      <c r="R140" s="46">
        <f>(N140+O140)*0.00005</f>
        <v>596.25</v>
      </c>
    </row>
    <row r="141" s="5" customFormat="1" ht="30" customHeight="1" spans="1:18">
      <c r="A141" s="90" t="s">
        <v>169</v>
      </c>
      <c r="B141" s="127"/>
      <c r="C141" s="128"/>
      <c r="D141" s="58">
        <v>44680</v>
      </c>
      <c r="E141" s="59" t="s">
        <v>162</v>
      </c>
      <c r="F141" s="69" t="s">
        <v>49</v>
      </c>
      <c r="G141" s="58">
        <v>46497</v>
      </c>
      <c r="H141" s="40">
        <v>150000000</v>
      </c>
      <c r="I141" s="102">
        <v>2.65</v>
      </c>
      <c r="J141" s="102">
        <v>0.8</v>
      </c>
      <c r="K141" s="102">
        <v>0.048</v>
      </c>
      <c r="L141" s="79">
        <v>0.05</v>
      </c>
      <c r="M141" s="80">
        <f t="shared" ref="M141:R141" si="83">SUM(M142)</f>
        <v>3975198.75</v>
      </c>
      <c r="N141" s="80">
        <f t="shared" si="83"/>
        <v>0</v>
      </c>
      <c r="O141" s="80">
        <f t="shared" si="83"/>
        <v>3975000</v>
      </c>
      <c r="P141" s="80">
        <f t="shared" si="83"/>
        <v>0</v>
      </c>
      <c r="Q141" s="80">
        <f t="shared" si="83"/>
        <v>0</v>
      </c>
      <c r="R141" s="80">
        <f t="shared" si="83"/>
        <v>198.75</v>
      </c>
    </row>
    <row r="142" s="5" customFormat="1" ht="30" customHeight="1" spans="1:18">
      <c r="A142" s="123">
        <v>1</v>
      </c>
      <c r="B142" s="74" t="s">
        <v>68</v>
      </c>
      <c r="C142" s="129" t="s">
        <v>160</v>
      </c>
      <c r="D142" s="93"/>
      <c r="E142" s="91"/>
      <c r="F142" s="92"/>
      <c r="G142" s="93"/>
      <c r="H142" s="46">
        <v>150000000</v>
      </c>
      <c r="I142" s="101"/>
      <c r="J142" s="101"/>
      <c r="K142" s="101"/>
      <c r="L142" s="79"/>
      <c r="M142" s="46">
        <f>SUM(N142:R142)</f>
        <v>3975198.75</v>
      </c>
      <c r="N142" s="46"/>
      <c r="O142" s="46">
        <f t="shared" ref="O142:O148" si="84">H142*0.0265</f>
        <v>3975000</v>
      </c>
      <c r="P142" s="152"/>
      <c r="Q142" s="152"/>
      <c r="R142" s="46">
        <f>(N142+O142)*0.00005</f>
        <v>198.75</v>
      </c>
    </row>
    <row r="143" s="5" customFormat="1" ht="30" customHeight="1" spans="1:18">
      <c r="A143" s="90" t="s">
        <v>170</v>
      </c>
      <c r="B143" s="127"/>
      <c r="C143" s="130"/>
      <c r="D143" s="58">
        <v>44680</v>
      </c>
      <c r="E143" s="59" t="s">
        <v>171</v>
      </c>
      <c r="F143" s="69" t="s">
        <v>49</v>
      </c>
      <c r="G143" s="58">
        <v>45036</v>
      </c>
      <c r="H143" s="40">
        <v>1210000000</v>
      </c>
      <c r="I143" s="102">
        <v>2.13</v>
      </c>
      <c r="J143" s="102">
        <v>0.4</v>
      </c>
      <c r="K143" s="102"/>
      <c r="L143" s="79">
        <v>0.05</v>
      </c>
      <c r="M143" s="80">
        <f t="shared" ref="M143:R143" si="85">SUM(M144)</f>
        <v>0</v>
      </c>
      <c r="N143" s="80">
        <f t="shared" si="85"/>
        <v>0</v>
      </c>
      <c r="O143" s="80">
        <f t="shared" si="85"/>
        <v>0</v>
      </c>
      <c r="P143" s="80">
        <f t="shared" si="85"/>
        <v>0</v>
      </c>
      <c r="Q143" s="80">
        <f t="shared" si="85"/>
        <v>0</v>
      </c>
      <c r="R143" s="80">
        <f t="shared" si="85"/>
        <v>0</v>
      </c>
    </row>
    <row r="144" s="5" customFormat="1" ht="30" customHeight="1" spans="1:18">
      <c r="A144" s="123">
        <v>1</v>
      </c>
      <c r="B144" s="74" t="s">
        <v>68</v>
      </c>
      <c r="C144" s="129" t="s">
        <v>172</v>
      </c>
      <c r="D144" s="93"/>
      <c r="E144" s="91"/>
      <c r="F144" s="92"/>
      <c r="G144" s="93"/>
      <c r="H144" s="46">
        <v>1210000000</v>
      </c>
      <c r="I144" s="101"/>
      <c r="J144" s="101"/>
      <c r="K144" s="101"/>
      <c r="L144" s="79"/>
      <c r="M144" s="46">
        <f t="shared" ref="M144:M148" si="86">SUM(N144:R144)</f>
        <v>0</v>
      </c>
      <c r="N144" s="46"/>
      <c r="O144" s="46"/>
      <c r="P144" s="152"/>
      <c r="Q144" s="152"/>
      <c r="R144" s="46">
        <f t="shared" ref="R144:R148" si="87">(N144+O144)*0.00005</f>
        <v>0</v>
      </c>
    </row>
    <row r="145" s="5" customFormat="1" ht="30" customHeight="1" spans="1:18">
      <c r="A145" s="90" t="s">
        <v>173</v>
      </c>
      <c r="B145" s="127"/>
      <c r="C145" s="130"/>
      <c r="D145" s="58">
        <v>44670</v>
      </c>
      <c r="E145" s="59" t="s">
        <v>162</v>
      </c>
      <c r="F145" s="69" t="s">
        <v>49</v>
      </c>
      <c r="G145" s="58">
        <v>46497</v>
      </c>
      <c r="H145" s="40">
        <f>SUM(H146:H148)</f>
        <v>256940000</v>
      </c>
      <c r="I145" s="102">
        <v>2.65</v>
      </c>
      <c r="J145" s="102">
        <v>0.8</v>
      </c>
      <c r="K145" s="102">
        <v>0.048</v>
      </c>
      <c r="L145" s="79">
        <v>0.05</v>
      </c>
      <c r="M145" s="80">
        <f t="shared" ref="M145:R145" si="88">SUM(M146:M148)</f>
        <v>6809250.4455</v>
      </c>
      <c r="N145" s="80">
        <f t="shared" si="88"/>
        <v>0</v>
      </c>
      <c r="O145" s="80">
        <f t="shared" si="88"/>
        <v>6808910</v>
      </c>
      <c r="P145" s="80">
        <f t="shared" si="88"/>
        <v>0</v>
      </c>
      <c r="Q145" s="80">
        <f t="shared" si="88"/>
        <v>0</v>
      </c>
      <c r="R145" s="80">
        <f t="shared" si="88"/>
        <v>340.4455</v>
      </c>
    </row>
    <row r="146" s="5" customFormat="1" ht="30" customHeight="1" spans="1:18">
      <c r="A146" s="123">
        <v>1</v>
      </c>
      <c r="B146" s="118" t="s">
        <v>174</v>
      </c>
      <c r="C146" s="129" t="s">
        <v>175</v>
      </c>
      <c r="D146" s="93"/>
      <c r="E146" s="91"/>
      <c r="F146" s="92"/>
      <c r="G146" s="93"/>
      <c r="H146" s="46">
        <v>99460000</v>
      </c>
      <c r="I146" s="153"/>
      <c r="J146" s="153"/>
      <c r="K146" s="153"/>
      <c r="L146" s="79"/>
      <c r="M146" s="46">
        <f t="shared" si="86"/>
        <v>2635821.7845</v>
      </c>
      <c r="N146" s="46"/>
      <c r="O146" s="46">
        <f t="shared" si="84"/>
        <v>2635690</v>
      </c>
      <c r="P146" s="152"/>
      <c r="Q146" s="152"/>
      <c r="R146" s="46">
        <f t="shared" si="87"/>
        <v>131.7845</v>
      </c>
    </row>
    <row r="147" s="5" customFormat="1" ht="30" customHeight="1" spans="1:18">
      <c r="A147" s="123">
        <v>2</v>
      </c>
      <c r="B147" s="118" t="s">
        <v>174</v>
      </c>
      <c r="C147" s="129" t="s">
        <v>176</v>
      </c>
      <c r="D147" s="93"/>
      <c r="E147" s="91"/>
      <c r="F147" s="92"/>
      <c r="G147" s="93"/>
      <c r="H147" s="46">
        <v>99460000</v>
      </c>
      <c r="I147" s="101"/>
      <c r="J147" s="101"/>
      <c r="K147" s="101"/>
      <c r="L147" s="79"/>
      <c r="M147" s="46">
        <f t="shared" si="86"/>
        <v>2635821.7845</v>
      </c>
      <c r="N147" s="46"/>
      <c r="O147" s="46">
        <f t="shared" si="84"/>
        <v>2635690</v>
      </c>
      <c r="P147" s="152"/>
      <c r="Q147" s="152"/>
      <c r="R147" s="46">
        <f t="shared" si="87"/>
        <v>131.7845</v>
      </c>
    </row>
    <row r="148" s="5" customFormat="1" ht="30" customHeight="1" spans="1:18">
      <c r="A148" s="123">
        <v>3</v>
      </c>
      <c r="B148" s="118" t="s">
        <v>174</v>
      </c>
      <c r="C148" s="129" t="s">
        <v>177</v>
      </c>
      <c r="D148" s="93"/>
      <c r="E148" s="91"/>
      <c r="F148" s="92"/>
      <c r="G148" s="93"/>
      <c r="H148" s="46">
        <v>58020000</v>
      </c>
      <c r="I148" s="101"/>
      <c r="J148" s="101"/>
      <c r="K148" s="101"/>
      <c r="L148" s="79"/>
      <c r="M148" s="46">
        <f t="shared" si="86"/>
        <v>1537606.8765</v>
      </c>
      <c r="N148" s="46"/>
      <c r="O148" s="46">
        <f t="shared" si="84"/>
        <v>1537530</v>
      </c>
      <c r="P148" s="152"/>
      <c r="Q148" s="152"/>
      <c r="R148" s="46">
        <f t="shared" si="87"/>
        <v>76.8765</v>
      </c>
    </row>
    <row r="149" s="5" customFormat="1" ht="30" customHeight="1" spans="1:18">
      <c r="A149" s="131" t="s">
        <v>178</v>
      </c>
      <c r="B149" s="132"/>
      <c r="C149" s="133"/>
      <c r="D149" s="58">
        <v>44732</v>
      </c>
      <c r="E149" s="59" t="s">
        <v>162</v>
      </c>
      <c r="F149" s="69" t="s">
        <v>49</v>
      </c>
      <c r="G149" s="58">
        <v>46559</v>
      </c>
      <c r="H149" s="40">
        <f>SUM(H150:H151)</f>
        <v>2084000000</v>
      </c>
      <c r="I149" s="102">
        <v>2.7</v>
      </c>
      <c r="J149" s="102">
        <v>0.8</v>
      </c>
      <c r="K149" s="102"/>
      <c r="L149" s="79">
        <v>0.05</v>
      </c>
      <c r="M149" s="80">
        <f t="shared" ref="M149:R149" si="89">SUM(M150:M151)</f>
        <v>56270813.4</v>
      </c>
      <c r="N149" s="80">
        <f t="shared" si="89"/>
        <v>0</v>
      </c>
      <c r="O149" s="80">
        <f t="shared" si="89"/>
        <v>56268000</v>
      </c>
      <c r="P149" s="80">
        <f t="shared" si="89"/>
        <v>0</v>
      </c>
      <c r="Q149" s="80">
        <f t="shared" si="89"/>
        <v>0</v>
      </c>
      <c r="R149" s="80">
        <f t="shared" si="89"/>
        <v>2813.4</v>
      </c>
    </row>
    <row r="150" s="5" customFormat="1" ht="30" customHeight="1" spans="1:18">
      <c r="A150" s="131">
        <v>1</v>
      </c>
      <c r="B150" s="74" t="s">
        <v>68</v>
      </c>
      <c r="C150" s="129" t="s">
        <v>179</v>
      </c>
      <c r="D150" s="93"/>
      <c r="E150" s="91"/>
      <c r="F150" s="92"/>
      <c r="G150" s="93"/>
      <c r="H150" s="46">
        <v>1446000000</v>
      </c>
      <c r="I150" s="101"/>
      <c r="J150" s="101"/>
      <c r="K150" s="101"/>
      <c r="L150" s="79"/>
      <c r="M150" s="46">
        <f t="shared" ref="M150:M154" si="90">SUM(N150:R150)</f>
        <v>39043952.1</v>
      </c>
      <c r="N150" s="46"/>
      <c r="O150" s="46">
        <f>H150*0.027</f>
        <v>39042000</v>
      </c>
      <c r="P150" s="152"/>
      <c r="Q150" s="152"/>
      <c r="R150" s="46">
        <f t="shared" ref="R150:R154" si="91">(N150+O150)*0.00005</f>
        <v>1952.1</v>
      </c>
    </row>
    <row r="151" s="5" customFormat="1" ht="30" customHeight="1" spans="1:18">
      <c r="A151" s="131">
        <v>2</v>
      </c>
      <c r="B151" s="74" t="s">
        <v>68</v>
      </c>
      <c r="C151" s="129" t="s">
        <v>166</v>
      </c>
      <c r="D151" s="93"/>
      <c r="E151" s="91"/>
      <c r="F151" s="92"/>
      <c r="G151" s="93"/>
      <c r="H151" s="46">
        <v>638000000</v>
      </c>
      <c r="I151" s="101"/>
      <c r="J151" s="101"/>
      <c r="K151" s="101"/>
      <c r="L151" s="79"/>
      <c r="M151" s="46">
        <f t="shared" si="90"/>
        <v>17226861.3</v>
      </c>
      <c r="N151" s="46"/>
      <c r="O151" s="46">
        <f>H151*0.027</f>
        <v>17226000</v>
      </c>
      <c r="P151" s="152"/>
      <c r="Q151" s="152"/>
      <c r="R151" s="46">
        <f t="shared" si="91"/>
        <v>861.3</v>
      </c>
    </row>
    <row r="152" s="5" customFormat="1" ht="30" customHeight="1" spans="1:18">
      <c r="A152" s="131" t="s">
        <v>180</v>
      </c>
      <c r="B152" s="132"/>
      <c r="C152" s="133"/>
      <c r="D152" s="58">
        <v>44732</v>
      </c>
      <c r="E152" s="59" t="s">
        <v>181</v>
      </c>
      <c r="F152" s="69" t="s">
        <v>49</v>
      </c>
      <c r="G152" s="58">
        <v>45829</v>
      </c>
      <c r="H152" s="40">
        <f>SUM(H153:H154)</f>
        <v>950000000</v>
      </c>
      <c r="I152" s="102">
        <v>2.45</v>
      </c>
      <c r="J152" s="102">
        <v>0.4</v>
      </c>
      <c r="K152" s="102"/>
      <c r="L152" s="79">
        <v>0.05</v>
      </c>
      <c r="M152" s="80">
        <f t="shared" ref="M152:R152" si="92">SUM(M153:M154)</f>
        <v>23276163.75</v>
      </c>
      <c r="N152" s="80">
        <f t="shared" si="92"/>
        <v>0</v>
      </c>
      <c r="O152" s="80">
        <f t="shared" si="92"/>
        <v>23275000</v>
      </c>
      <c r="P152" s="80">
        <f t="shared" si="92"/>
        <v>0</v>
      </c>
      <c r="Q152" s="80">
        <f t="shared" si="92"/>
        <v>0</v>
      </c>
      <c r="R152" s="80">
        <f t="shared" si="92"/>
        <v>1163.75</v>
      </c>
    </row>
    <row r="153" s="5" customFormat="1" ht="30" customHeight="1" spans="1:18">
      <c r="A153" s="123">
        <v>1</v>
      </c>
      <c r="B153" s="118" t="s">
        <v>174</v>
      </c>
      <c r="C153" s="129" t="s">
        <v>175</v>
      </c>
      <c r="D153" s="93"/>
      <c r="E153" s="91"/>
      <c r="F153" s="92"/>
      <c r="G153" s="93"/>
      <c r="H153" s="46">
        <v>460000000</v>
      </c>
      <c r="I153" s="101"/>
      <c r="J153" s="101"/>
      <c r="K153" s="101"/>
      <c r="L153" s="79"/>
      <c r="M153" s="46">
        <f t="shared" si="90"/>
        <v>11270563.5</v>
      </c>
      <c r="N153" s="46"/>
      <c r="O153" s="46">
        <f>H153*0.0245</f>
        <v>11270000</v>
      </c>
      <c r="P153" s="152"/>
      <c r="Q153" s="152"/>
      <c r="R153" s="46">
        <f t="shared" si="91"/>
        <v>563.5</v>
      </c>
    </row>
    <row r="154" s="5" customFormat="1" ht="30" customHeight="1" spans="1:18">
      <c r="A154" s="123">
        <v>2</v>
      </c>
      <c r="B154" s="118" t="s">
        <v>174</v>
      </c>
      <c r="C154" s="129" t="s">
        <v>176</v>
      </c>
      <c r="D154" s="93"/>
      <c r="E154" s="91"/>
      <c r="F154" s="92"/>
      <c r="G154" s="93"/>
      <c r="H154" s="46">
        <v>490000000</v>
      </c>
      <c r="I154" s="101"/>
      <c r="J154" s="101"/>
      <c r="K154" s="101"/>
      <c r="L154" s="79"/>
      <c r="M154" s="46">
        <f t="shared" si="90"/>
        <v>12005600.25</v>
      </c>
      <c r="N154" s="46"/>
      <c r="O154" s="46">
        <f>H154*0.0245</f>
        <v>12005000</v>
      </c>
      <c r="P154" s="152"/>
      <c r="Q154" s="152"/>
      <c r="R154" s="46">
        <f t="shared" si="91"/>
        <v>600.25</v>
      </c>
    </row>
    <row r="155" s="5" customFormat="1" ht="30" customHeight="1" spans="1:18">
      <c r="A155" s="131" t="s">
        <v>182</v>
      </c>
      <c r="B155" s="132"/>
      <c r="C155" s="133"/>
      <c r="D155" s="58">
        <v>44732</v>
      </c>
      <c r="E155" s="59" t="s">
        <v>171</v>
      </c>
      <c r="F155" s="69" t="s">
        <v>49</v>
      </c>
      <c r="G155" s="58">
        <v>45098</v>
      </c>
      <c r="H155" s="40">
        <f>SUM(H156:H157)</f>
        <v>931710000</v>
      </c>
      <c r="I155" s="102">
        <v>2.12</v>
      </c>
      <c r="J155" s="102">
        <v>0.4</v>
      </c>
      <c r="K155" s="102"/>
      <c r="L155" s="79">
        <v>0.05</v>
      </c>
      <c r="M155" s="80">
        <f t="shared" ref="M155:R155" si="93">SUM(M156:M157)</f>
        <v>0</v>
      </c>
      <c r="N155" s="80">
        <f t="shared" si="93"/>
        <v>0</v>
      </c>
      <c r="O155" s="80">
        <f t="shared" si="93"/>
        <v>0</v>
      </c>
      <c r="P155" s="80">
        <f t="shared" si="93"/>
        <v>0</v>
      </c>
      <c r="Q155" s="80">
        <f t="shared" si="93"/>
        <v>0</v>
      </c>
      <c r="R155" s="80">
        <f t="shared" si="93"/>
        <v>0</v>
      </c>
    </row>
    <row r="156" s="5" customFormat="1" ht="30" customHeight="1" spans="1:18">
      <c r="A156" s="123">
        <v>1</v>
      </c>
      <c r="B156" s="74" t="s">
        <v>68</v>
      </c>
      <c r="C156" s="129" t="s">
        <v>183</v>
      </c>
      <c r="D156" s="93"/>
      <c r="E156" s="91"/>
      <c r="F156" s="92"/>
      <c r="G156" s="93"/>
      <c r="H156" s="46">
        <v>931708506.44</v>
      </c>
      <c r="I156" s="101"/>
      <c r="J156" s="101"/>
      <c r="K156" s="101"/>
      <c r="L156" s="79"/>
      <c r="M156" s="46">
        <f t="shared" ref="M156:M159" si="94">SUM(N156:R156)</f>
        <v>0</v>
      </c>
      <c r="N156" s="46"/>
      <c r="O156" s="46"/>
      <c r="P156" s="152"/>
      <c r="Q156" s="152"/>
      <c r="R156" s="46">
        <f t="shared" ref="R156:R159" si="95">(N156+O156)*0.00005</f>
        <v>0</v>
      </c>
    </row>
    <row r="157" s="5" customFormat="1" ht="30" customHeight="1" spans="1:18">
      <c r="A157" s="131">
        <v>2</v>
      </c>
      <c r="B157" s="41" t="s">
        <v>68</v>
      </c>
      <c r="C157" s="134" t="s">
        <v>160</v>
      </c>
      <c r="D157" s="93"/>
      <c r="E157" s="91"/>
      <c r="F157" s="92"/>
      <c r="G157" s="93"/>
      <c r="H157" s="46">
        <v>1493.56</v>
      </c>
      <c r="I157" s="101"/>
      <c r="J157" s="101"/>
      <c r="K157" s="101"/>
      <c r="L157" s="79"/>
      <c r="M157" s="46">
        <f t="shared" si="94"/>
        <v>0</v>
      </c>
      <c r="N157" s="46"/>
      <c r="O157" s="46"/>
      <c r="P157" s="152"/>
      <c r="Q157" s="152"/>
      <c r="R157" s="46">
        <f t="shared" si="95"/>
        <v>0</v>
      </c>
    </row>
    <row r="158" s="5" customFormat="1" ht="30" customHeight="1" spans="1:18">
      <c r="A158" s="131" t="s">
        <v>184</v>
      </c>
      <c r="B158" s="132"/>
      <c r="C158" s="133"/>
      <c r="D158" s="58">
        <v>44732</v>
      </c>
      <c r="E158" s="59" t="s">
        <v>181</v>
      </c>
      <c r="F158" s="69" t="s">
        <v>49</v>
      </c>
      <c r="G158" s="58">
        <v>45829</v>
      </c>
      <c r="H158" s="40">
        <f>SUM(H159)</f>
        <v>268290000</v>
      </c>
      <c r="I158" s="102">
        <v>2.45</v>
      </c>
      <c r="J158" s="102">
        <v>0.4</v>
      </c>
      <c r="K158" s="102"/>
      <c r="L158" s="79">
        <v>0.05</v>
      </c>
      <c r="M158" s="80">
        <f t="shared" ref="M158:R158" si="96">SUM(M159)</f>
        <v>6573433.65525</v>
      </c>
      <c r="N158" s="80">
        <f t="shared" si="96"/>
        <v>0</v>
      </c>
      <c r="O158" s="80">
        <f t="shared" si="96"/>
        <v>6573105</v>
      </c>
      <c r="P158" s="80">
        <f t="shared" si="96"/>
        <v>0</v>
      </c>
      <c r="Q158" s="80">
        <f t="shared" si="96"/>
        <v>0</v>
      </c>
      <c r="R158" s="80">
        <f t="shared" si="96"/>
        <v>328.65525</v>
      </c>
    </row>
    <row r="159" s="5" customFormat="1" ht="30" customHeight="1" spans="1:18">
      <c r="A159" s="123">
        <v>1</v>
      </c>
      <c r="B159" s="74" t="s">
        <v>68</v>
      </c>
      <c r="C159" s="129" t="s">
        <v>160</v>
      </c>
      <c r="D159" s="93"/>
      <c r="E159" s="91"/>
      <c r="F159" s="92"/>
      <c r="G159" s="93"/>
      <c r="H159" s="46">
        <v>268290000</v>
      </c>
      <c r="I159" s="101"/>
      <c r="J159" s="101"/>
      <c r="K159" s="101"/>
      <c r="L159" s="79"/>
      <c r="M159" s="46">
        <f t="shared" si="94"/>
        <v>6573433.65525</v>
      </c>
      <c r="N159" s="46"/>
      <c r="O159" s="46">
        <f>H159*0.0245</f>
        <v>6573105</v>
      </c>
      <c r="P159" s="152"/>
      <c r="Q159" s="152"/>
      <c r="R159" s="46">
        <f t="shared" si="95"/>
        <v>328.65525</v>
      </c>
    </row>
    <row r="160" s="5" customFormat="1" ht="30" customHeight="1" spans="1:18">
      <c r="A160" s="131" t="s">
        <v>185</v>
      </c>
      <c r="B160" s="132"/>
      <c r="C160" s="133"/>
      <c r="D160" s="58">
        <v>44875</v>
      </c>
      <c r="E160" s="59" t="s">
        <v>162</v>
      </c>
      <c r="F160" s="69" t="s">
        <v>49</v>
      </c>
      <c r="G160" s="58">
        <v>46702</v>
      </c>
      <c r="H160" s="40">
        <v>156960000</v>
      </c>
      <c r="I160" s="102">
        <v>2.58</v>
      </c>
      <c r="J160" s="102">
        <v>0.8</v>
      </c>
      <c r="K160" s="102"/>
      <c r="L160" s="79">
        <v>0.05</v>
      </c>
      <c r="M160" s="80">
        <f t="shared" ref="M160:R160" si="97">SUM(M161)</f>
        <v>4049770.4784</v>
      </c>
      <c r="N160" s="80">
        <f t="shared" si="97"/>
        <v>0</v>
      </c>
      <c r="O160" s="80">
        <f t="shared" si="97"/>
        <v>4049568</v>
      </c>
      <c r="P160" s="80">
        <f t="shared" si="97"/>
        <v>0</v>
      </c>
      <c r="Q160" s="80">
        <f t="shared" si="97"/>
        <v>0</v>
      </c>
      <c r="R160" s="80">
        <f t="shared" si="97"/>
        <v>202.4784</v>
      </c>
    </row>
    <row r="161" s="5" customFormat="1" ht="30" customHeight="1" spans="1:18">
      <c r="A161" s="123">
        <v>1</v>
      </c>
      <c r="B161" s="41" t="s">
        <v>156</v>
      </c>
      <c r="C161" s="129" t="s">
        <v>157</v>
      </c>
      <c r="D161" s="93"/>
      <c r="E161" s="91"/>
      <c r="F161" s="92"/>
      <c r="G161" s="93"/>
      <c r="H161" s="46">
        <v>156960000</v>
      </c>
      <c r="I161" s="101"/>
      <c r="J161" s="101"/>
      <c r="K161" s="101"/>
      <c r="L161" s="79"/>
      <c r="M161" s="154">
        <f t="shared" ref="M161:M166" si="98">SUM(N161:R161)</f>
        <v>4049770.4784</v>
      </c>
      <c r="N161" s="154"/>
      <c r="O161" s="46">
        <f>H161*0.0258</f>
        <v>4049568</v>
      </c>
      <c r="P161" s="152"/>
      <c r="Q161" s="152"/>
      <c r="R161" s="46">
        <f t="shared" ref="R161:R166" si="99">(N161+O161)*0.00005</f>
        <v>202.4784</v>
      </c>
    </row>
    <row r="162" s="5" customFormat="1" ht="30" customHeight="1" spans="1:18">
      <c r="A162" s="135" t="s">
        <v>186</v>
      </c>
      <c r="B162" s="136"/>
      <c r="C162" s="137"/>
      <c r="D162" s="58">
        <v>44875</v>
      </c>
      <c r="E162" s="138" t="s">
        <v>162</v>
      </c>
      <c r="F162" s="139" t="s">
        <v>49</v>
      </c>
      <c r="G162" s="140">
        <v>46702</v>
      </c>
      <c r="H162" s="141">
        <v>200000000</v>
      </c>
      <c r="I162" s="155">
        <v>2.58</v>
      </c>
      <c r="J162" s="155">
        <v>0.8</v>
      </c>
      <c r="K162" s="155"/>
      <c r="L162" s="156">
        <v>0.05</v>
      </c>
      <c r="M162" s="157">
        <f t="shared" ref="M162:R162" si="100">SUM(M163)</f>
        <v>5160258</v>
      </c>
      <c r="N162" s="157">
        <f t="shared" si="100"/>
        <v>0</v>
      </c>
      <c r="O162" s="157">
        <f t="shared" si="100"/>
        <v>5160000</v>
      </c>
      <c r="P162" s="157">
        <f t="shared" si="100"/>
        <v>0</v>
      </c>
      <c r="Q162" s="157">
        <f t="shared" si="100"/>
        <v>0</v>
      </c>
      <c r="R162" s="157">
        <f t="shared" si="100"/>
        <v>258</v>
      </c>
    </row>
    <row r="163" s="5" customFormat="1" ht="30" customHeight="1" spans="1:18">
      <c r="A163" s="123">
        <v>1</v>
      </c>
      <c r="B163" s="103" t="s">
        <v>42</v>
      </c>
      <c r="C163" s="42" t="s">
        <v>187</v>
      </c>
      <c r="D163" s="42"/>
      <c r="E163" s="91"/>
      <c r="F163" s="92"/>
      <c r="G163" s="93"/>
      <c r="H163" s="46">
        <v>200000000</v>
      </c>
      <c r="I163" s="101"/>
      <c r="J163" s="101"/>
      <c r="K163" s="101"/>
      <c r="L163" s="79"/>
      <c r="M163" s="46">
        <f t="shared" si="98"/>
        <v>5160258</v>
      </c>
      <c r="N163" s="46"/>
      <c r="O163" s="46">
        <f>H163*0.0258</f>
        <v>5160000</v>
      </c>
      <c r="P163" s="152"/>
      <c r="Q163" s="152"/>
      <c r="R163" s="46">
        <f t="shared" si="99"/>
        <v>258</v>
      </c>
    </row>
    <row r="164" s="5" customFormat="1" ht="31" customHeight="1" spans="1:18">
      <c r="A164" s="123" t="s">
        <v>188</v>
      </c>
      <c r="B164" s="123"/>
      <c r="C164" s="123"/>
      <c r="D164" s="142">
        <v>45008</v>
      </c>
      <c r="E164" s="59" t="s">
        <v>181</v>
      </c>
      <c r="F164" s="69" t="s">
        <v>49</v>
      </c>
      <c r="G164" s="58">
        <v>46105</v>
      </c>
      <c r="H164" s="40">
        <f>SUM(H165:H166)</f>
        <v>142000000</v>
      </c>
      <c r="I164" s="102">
        <v>2.62</v>
      </c>
      <c r="J164" s="102">
        <v>0.4</v>
      </c>
      <c r="K164" s="102">
        <v>0.064</v>
      </c>
      <c r="L164" s="79">
        <v>0.05</v>
      </c>
      <c r="M164" s="80">
        <f t="shared" ref="M164:R164" si="101">SUM(M165:M166)</f>
        <v>3720586.02</v>
      </c>
      <c r="N164" s="80">
        <f t="shared" si="101"/>
        <v>0</v>
      </c>
      <c r="O164" s="80">
        <f t="shared" si="101"/>
        <v>3720400</v>
      </c>
      <c r="P164" s="80">
        <f t="shared" si="101"/>
        <v>0</v>
      </c>
      <c r="Q164" s="80">
        <f t="shared" si="101"/>
        <v>0</v>
      </c>
      <c r="R164" s="80">
        <f t="shared" si="101"/>
        <v>186.02</v>
      </c>
    </row>
    <row r="165" s="5" customFormat="1" ht="31" customHeight="1" spans="1:18">
      <c r="A165" s="123">
        <v>1</v>
      </c>
      <c r="B165" s="41" t="s">
        <v>68</v>
      </c>
      <c r="C165" s="129" t="s">
        <v>189</v>
      </c>
      <c r="D165" s="129"/>
      <c r="E165" s="91"/>
      <c r="F165" s="92"/>
      <c r="G165" s="93"/>
      <c r="H165" s="46">
        <v>90000000</v>
      </c>
      <c r="I165" s="101"/>
      <c r="J165" s="101"/>
      <c r="K165" s="101"/>
      <c r="L165" s="101"/>
      <c r="M165" s="46">
        <f t="shared" si="98"/>
        <v>2358117.9</v>
      </c>
      <c r="N165" s="46"/>
      <c r="O165" s="46">
        <f>H165*0.0262</f>
        <v>2358000</v>
      </c>
      <c r="P165" s="46"/>
      <c r="Q165" s="46"/>
      <c r="R165" s="46">
        <f t="shared" si="99"/>
        <v>117.9</v>
      </c>
    </row>
    <row r="166" s="5" customFormat="1" ht="31" customHeight="1" spans="1:18">
      <c r="A166" s="123">
        <v>2</v>
      </c>
      <c r="B166" s="41" t="s">
        <v>68</v>
      </c>
      <c r="C166" s="129" t="s">
        <v>167</v>
      </c>
      <c r="D166" s="129"/>
      <c r="E166" s="91"/>
      <c r="F166" s="92"/>
      <c r="G166" s="93"/>
      <c r="H166" s="46">
        <v>52000000</v>
      </c>
      <c r="I166" s="101"/>
      <c r="J166" s="101"/>
      <c r="K166" s="101"/>
      <c r="L166" s="101"/>
      <c r="M166" s="46">
        <f t="shared" si="98"/>
        <v>1362468.12</v>
      </c>
      <c r="N166" s="46"/>
      <c r="O166" s="46">
        <f>H166*0.0262</f>
        <v>1362400</v>
      </c>
      <c r="P166" s="46"/>
      <c r="Q166" s="46"/>
      <c r="R166" s="46">
        <f t="shared" si="99"/>
        <v>68.12</v>
      </c>
    </row>
    <row r="167" s="5" customFormat="1" ht="31" customHeight="1" spans="1:18">
      <c r="A167" s="123" t="s">
        <v>190</v>
      </c>
      <c r="B167" s="123"/>
      <c r="C167" s="123"/>
      <c r="D167" s="142">
        <v>45008</v>
      </c>
      <c r="E167" s="59" t="s">
        <v>162</v>
      </c>
      <c r="F167" s="69" t="s">
        <v>49</v>
      </c>
      <c r="G167" s="58">
        <v>46836</v>
      </c>
      <c r="H167" s="40">
        <f>SUM(H168:H169)</f>
        <v>38000000</v>
      </c>
      <c r="I167" s="102">
        <v>2.78</v>
      </c>
      <c r="J167" s="102">
        <v>0.8</v>
      </c>
      <c r="K167" s="102">
        <v>0.064</v>
      </c>
      <c r="L167" s="79">
        <v>0.05</v>
      </c>
      <c r="M167" s="80">
        <f t="shared" ref="M167:R167" si="102">SUM(M168:M169)</f>
        <v>1056452.82</v>
      </c>
      <c r="N167" s="80">
        <f t="shared" si="102"/>
        <v>0</v>
      </c>
      <c r="O167" s="80">
        <f t="shared" si="102"/>
        <v>1056400</v>
      </c>
      <c r="P167" s="80">
        <f t="shared" si="102"/>
        <v>0</v>
      </c>
      <c r="Q167" s="80">
        <f t="shared" si="102"/>
        <v>0</v>
      </c>
      <c r="R167" s="80">
        <f t="shared" si="102"/>
        <v>52.82</v>
      </c>
    </row>
    <row r="168" s="5" customFormat="1" ht="31" customHeight="1" spans="1:18">
      <c r="A168" s="123">
        <v>1</v>
      </c>
      <c r="B168" s="41" t="s">
        <v>68</v>
      </c>
      <c r="C168" s="129" t="s">
        <v>166</v>
      </c>
      <c r="D168" s="129"/>
      <c r="E168" s="91"/>
      <c r="F168" s="92"/>
      <c r="G168" s="93"/>
      <c r="H168" s="46">
        <v>8000000</v>
      </c>
      <c r="I168" s="101"/>
      <c r="J168" s="101"/>
      <c r="K168" s="101"/>
      <c r="L168" s="101"/>
      <c r="M168" s="46">
        <f t="shared" ref="M168:M171" si="103">SUM(N168:R168)</f>
        <v>222411.12</v>
      </c>
      <c r="N168" s="46"/>
      <c r="O168" s="46">
        <f>H168*2.78/100</f>
        <v>222400</v>
      </c>
      <c r="P168" s="46"/>
      <c r="Q168" s="46"/>
      <c r="R168" s="46">
        <f t="shared" ref="R168:R171" si="104">(N168+O168)*0.05/1000</f>
        <v>11.12</v>
      </c>
    </row>
    <row r="169" s="5" customFormat="1" ht="32" customHeight="1" spans="1:18">
      <c r="A169" s="123">
        <v>2</v>
      </c>
      <c r="B169" s="41" t="s">
        <v>68</v>
      </c>
      <c r="C169" s="129" t="s">
        <v>191</v>
      </c>
      <c r="D169" s="129"/>
      <c r="E169" s="91"/>
      <c r="F169" s="92"/>
      <c r="G169" s="93"/>
      <c r="H169" s="46">
        <v>30000000</v>
      </c>
      <c r="I169" s="101"/>
      <c r="J169" s="101"/>
      <c r="K169" s="101"/>
      <c r="L169" s="101"/>
      <c r="M169" s="46">
        <f t="shared" si="103"/>
        <v>834041.7</v>
      </c>
      <c r="N169" s="46"/>
      <c r="O169" s="46">
        <f>H169*2.78/100</f>
        <v>834000</v>
      </c>
      <c r="P169" s="46"/>
      <c r="Q169" s="46"/>
      <c r="R169" s="46">
        <f t="shared" si="104"/>
        <v>41.7</v>
      </c>
    </row>
    <row r="170" s="12" customFormat="1" ht="32" customHeight="1" spans="1:18">
      <c r="A170" s="135" t="s">
        <v>192</v>
      </c>
      <c r="B170" s="136"/>
      <c r="C170" s="137"/>
      <c r="D170" s="142">
        <v>45034</v>
      </c>
      <c r="E170" s="94" t="s">
        <v>181</v>
      </c>
      <c r="F170" s="69" t="s">
        <v>49</v>
      </c>
      <c r="G170" s="58">
        <v>46131</v>
      </c>
      <c r="H170" s="80">
        <f>SUM(H171)</f>
        <v>1210000000</v>
      </c>
      <c r="I170" s="102">
        <v>2.59</v>
      </c>
      <c r="J170" s="102">
        <v>0.4</v>
      </c>
      <c r="K170" s="102">
        <v>0.064</v>
      </c>
      <c r="L170" s="102">
        <v>0.05</v>
      </c>
      <c r="M170" s="80">
        <f t="shared" ref="M170:R170" si="105">SUM(M171)</f>
        <v>31340566.95</v>
      </c>
      <c r="N170" s="80">
        <f t="shared" si="105"/>
        <v>0</v>
      </c>
      <c r="O170" s="80">
        <f t="shared" si="105"/>
        <v>31339000</v>
      </c>
      <c r="P170" s="80">
        <f t="shared" si="105"/>
        <v>0</v>
      </c>
      <c r="Q170" s="80">
        <f t="shared" si="105"/>
        <v>0</v>
      </c>
      <c r="R170" s="80">
        <f t="shared" si="105"/>
        <v>1566.95</v>
      </c>
    </row>
    <row r="171" s="5" customFormat="1" ht="32" customHeight="1" spans="1:18">
      <c r="A171" s="123">
        <v>1</v>
      </c>
      <c r="B171" s="74" t="s">
        <v>68</v>
      </c>
      <c r="C171" s="129" t="s">
        <v>172</v>
      </c>
      <c r="D171" s="143"/>
      <c r="E171" s="91"/>
      <c r="F171" s="92"/>
      <c r="G171" s="93"/>
      <c r="H171" s="46">
        <v>1210000000</v>
      </c>
      <c r="I171" s="101"/>
      <c r="J171" s="101"/>
      <c r="K171" s="101"/>
      <c r="L171" s="101"/>
      <c r="M171" s="46">
        <f t="shared" si="103"/>
        <v>31340566.95</v>
      </c>
      <c r="N171" s="46"/>
      <c r="O171" s="46">
        <f>H171*2.59/100</f>
        <v>31339000</v>
      </c>
      <c r="P171" s="46"/>
      <c r="Q171" s="46"/>
      <c r="R171" s="46">
        <f t="shared" si="104"/>
        <v>1566.95</v>
      </c>
    </row>
    <row r="172" s="12" customFormat="1" ht="32" customHeight="1" spans="1:18">
      <c r="A172" s="135" t="s">
        <v>193</v>
      </c>
      <c r="B172" s="136"/>
      <c r="C172" s="137"/>
      <c r="D172" s="142">
        <v>45097</v>
      </c>
      <c r="E172" s="94" t="s">
        <v>181</v>
      </c>
      <c r="F172" s="69" t="s">
        <v>49</v>
      </c>
      <c r="G172" s="142">
        <v>46194</v>
      </c>
      <c r="H172" s="80">
        <f>SUM(H173:H174)</f>
        <v>931710000</v>
      </c>
      <c r="I172" s="158">
        <v>2.31</v>
      </c>
      <c r="J172" s="158">
        <v>0.4</v>
      </c>
      <c r="K172" s="158">
        <v>0.064</v>
      </c>
      <c r="L172" s="158">
        <v>0.05</v>
      </c>
      <c r="M172" s="80">
        <f t="shared" ref="M172:R172" si="106">SUM(M173:M174)</f>
        <v>21523577.12505</v>
      </c>
      <c r="N172" s="80">
        <f t="shared" si="106"/>
        <v>0</v>
      </c>
      <c r="O172" s="80">
        <f t="shared" si="106"/>
        <v>21522501</v>
      </c>
      <c r="P172" s="80">
        <f t="shared" si="106"/>
        <v>0</v>
      </c>
      <c r="Q172" s="80">
        <f t="shared" si="106"/>
        <v>0</v>
      </c>
      <c r="R172" s="80">
        <f t="shared" si="106"/>
        <v>1076.12505</v>
      </c>
    </row>
    <row r="173" s="5" customFormat="1" ht="32" customHeight="1" spans="1:18">
      <c r="A173" s="123">
        <v>1</v>
      </c>
      <c r="B173" s="74" t="s">
        <v>68</v>
      </c>
      <c r="C173" s="129" t="s">
        <v>183</v>
      </c>
      <c r="D173" s="143"/>
      <c r="E173" s="91"/>
      <c r="F173" s="92"/>
      <c r="G173" s="93"/>
      <c r="H173" s="46">
        <v>931708506.44</v>
      </c>
      <c r="I173" s="101"/>
      <c r="J173" s="101"/>
      <c r="K173" s="101"/>
      <c r="L173" s="101"/>
      <c r="M173" s="46">
        <f t="shared" ref="M173:M177" si="107">SUM(N173:R173)</f>
        <v>21523542.6220889</v>
      </c>
      <c r="N173" s="46"/>
      <c r="O173" s="46">
        <f>H173*2.31/100</f>
        <v>21522466.498764</v>
      </c>
      <c r="P173" s="46"/>
      <c r="Q173" s="46"/>
      <c r="R173" s="46">
        <f t="shared" ref="R173:R177" si="108">(N173+O173)*0.05/1000</f>
        <v>1076.1233249382</v>
      </c>
    </row>
    <row r="174" s="5" customFormat="1" ht="32" customHeight="1" spans="1:18">
      <c r="A174" s="131">
        <v>2</v>
      </c>
      <c r="B174" s="41" t="s">
        <v>68</v>
      </c>
      <c r="C174" s="134" t="s">
        <v>160</v>
      </c>
      <c r="D174" s="143"/>
      <c r="E174" s="91"/>
      <c r="F174" s="92"/>
      <c r="G174" s="93"/>
      <c r="H174" s="46">
        <v>1493.56</v>
      </c>
      <c r="I174" s="101"/>
      <c r="J174" s="101"/>
      <c r="K174" s="101"/>
      <c r="L174" s="101"/>
      <c r="M174" s="46">
        <f t="shared" si="107"/>
        <v>34.5029610618</v>
      </c>
      <c r="N174" s="159"/>
      <c r="O174" s="46">
        <f>H174*2.31/100</f>
        <v>34.501236</v>
      </c>
      <c r="P174" s="159"/>
      <c r="Q174" s="159"/>
      <c r="R174" s="46">
        <f t="shared" si="108"/>
        <v>0.0017250618</v>
      </c>
    </row>
    <row r="175" s="12" customFormat="1" ht="31" customHeight="1" spans="1:18">
      <c r="A175" s="123" t="s">
        <v>194</v>
      </c>
      <c r="B175" s="123"/>
      <c r="C175" s="123"/>
      <c r="D175" s="142">
        <v>45097</v>
      </c>
      <c r="E175" s="94" t="s">
        <v>162</v>
      </c>
      <c r="F175" s="69" t="s">
        <v>49</v>
      </c>
      <c r="G175" s="142">
        <v>46925</v>
      </c>
      <c r="H175" s="80">
        <f>SUM(H176:H177)</f>
        <v>336000000</v>
      </c>
      <c r="I175" s="102">
        <v>2.49</v>
      </c>
      <c r="J175" s="102">
        <v>0.8</v>
      </c>
      <c r="K175" s="102">
        <v>0.064</v>
      </c>
      <c r="L175" s="102">
        <v>0.05</v>
      </c>
      <c r="M175" s="80">
        <f t="shared" ref="M175:R175" si="109">SUM(M176:M177)</f>
        <v>8366818.32</v>
      </c>
      <c r="N175" s="80">
        <f t="shared" si="109"/>
        <v>0</v>
      </c>
      <c r="O175" s="80">
        <f t="shared" si="109"/>
        <v>8366400</v>
      </c>
      <c r="P175" s="80">
        <f t="shared" si="109"/>
        <v>0</v>
      </c>
      <c r="Q175" s="80">
        <f t="shared" si="109"/>
        <v>0</v>
      </c>
      <c r="R175" s="80">
        <f t="shared" si="109"/>
        <v>418.32</v>
      </c>
    </row>
    <row r="176" s="5" customFormat="1" ht="31" customHeight="1" spans="1:18">
      <c r="A176" s="123">
        <v>1</v>
      </c>
      <c r="B176" s="74" t="s">
        <v>68</v>
      </c>
      <c r="C176" s="129" t="s">
        <v>166</v>
      </c>
      <c r="D176" s="143"/>
      <c r="E176" s="91"/>
      <c r="F176" s="92"/>
      <c r="G176" s="93"/>
      <c r="H176" s="46">
        <v>204000000</v>
      </c>
      <c r="I176" s="101"/>
      <c r="J176" s="101"/>
      <c r="K176" s="101"/>
      <c r="L176" s="101"/>
      <c r="M176" s="160">
        <f t="shared" si="107"/>
        <v>5079853.98</v>
      </c>
      <c r="N176" s="160"/>
      <c r="O176" s="152">
        <f>H176*2.49/100</f>
        <v>5079600</v>
      </c>
      <c r="P176" s="160"/>
      <c r="Q176" s="160"/>
      <c r="R176" s="160">
        <f t="shared" si="108"/>
        <v>253.98</v>
      </c>
    </row>
    <row r="177" s="5" customFormat="1" ht="31" customHeight="1" spans="1:18">
      <c r="A177" s="123">
        <v>2</v>
      </c>
      <c r="B177" s="74" t="s">
        <v>68</v>
      </c>
      <c r="C177" s="129" t="s">
        <v>191</v>
      </c>
      <c r="D177" s="143"/>
      <c r="E177" s="91"/>
      <c r="F177" s="92"/>
      <c r="G177" s="93"/>
      <c r="H177" s="46">
        <v>132000000</v>
      </c>
      <c r="I177" s="101"/>
      <c r="J177" s="101"/>
      <c r="K177" s="101"/>
      <c r="L177" s="101"/>
      <c r="M177" s="160">
        <f t="shared" si="107"/>
        <v>3286964.34</v>
      </c>
      <c r="N177" s="160"/>
      <c r="O177" s="152">
        <f>H177*2.49/100</f>
        <v>3286800</v>
      </c>
      <c r="P177" s="160"/>
      <c r="Q177" s="160"/>
      <c r="R177" s="160">
        <f t="shared" si="108"/>
        <v>164.34</v>
      </c>
    </row>
    <row r="178" s="12" customFormat="1" ht="31" customHeight="1" spans="1:18">
      <c r="A178" s="123" t="s">
        <v>195</v>
      </c>
      <c r="B178" s="123"/>
      <c r="C178" s="123"/>
      <c r="D178" s="142">
        <v>45103</v>
      </c>
      <c r="E178" s="94" t="s">
        <v>181</v>
      </c>
      <c r="F178" s="69" t="s">
        <v>49</v>
      </c>
      <c r="G178" s="142">
        <v>46203</v>
      </c>
      <c r="H178" s="144">
        <f>SUM(H179:H180)</f>
        <v>250000000</v>
      </c>
      <c r="I178" s="102">
        <v>2.34</v>
      </c>
      <c r="J178" s="102">
        <v>0.4</v>
      </c>
      <c r="K178" s="102">
        <v>0.048</v>
      </c>
      <c r="L178" s="102">
        <v>0.05</v>
      </c>
      <c r="M178" s="144">
        <f t="shared" ref="M178:R178" si="110">SUM(M179:M180)</f>
        <v>5850292.5</v>
      </c>
      <c r="N178" s="144">
        <f t="shared" si="110"/>
        <v>0</v>
      </c>
      <c r="O178" s="161">
        <f t="shared" si="110"/>
        <v>5850000</v>
      </c>
      <c r="P178" s="144">
        <f t="shared" si="110"/>
        <v>0</v>
      </c>
      <c r="Q178" s="144">
        <f t="shared" si="110"/>
        <v>0</v>
      </c>
      <c r="R178" s="144">
        <f t="shared" si="110"/>
        <v>292.5</v>
      </c>
    </row>
    <row r="179" s="5" customFormat="1" ht="31" customHeight="1" spans="1:18">
      <c r="A179" s="123">
        <v>1</v>
      </c>
      <c r="B179" s="74" t="s">
        <v>68</v>
      </c>
      <c r="C179" s="129" t="s">
        <v>167</v>
      </c>
      <c r="D179" s="143"/>
      <c r="E179" s="91"/>
      <c r="F179" s="92"/>
      <c r="G179" s="93"/>
      <c r="H179" s="145">
        <v>65000000</v>
      </c>
      <c r="I179" s="101"/>
      <c r="J179" s="101"/>
      <c r="K179" s="101"/>
      <c r="L179" s="101"/>
      <c r="M179" s="160">
        <f t="shared" ref="M179:M182" si="111">SUM(N179:R179)</f>
        <v>1521076.05</v>
      </c>
      <c r="N179" s="160"/>
      <c r="O179" s="152">
        <f>H179*2.34/100</f>
        <v>1521000</v>
      </c>
      <c r="P179" s="160"/>
      <c r="Q179" s="160"/>
      <c r="R179" s="160">
        <f>(N179+O179)*0.05/1000</f>
        <v>76.05</v>
      </c>
    </row>
    <row r="180" s="5" customFormat="1" ht="31" customHeight="1" spans="1:18">
      <c r="A180" s="123">
        <v>2</v>
      </c>
      <c r="B180" s="74" t="s">
        <v>68</v>
      </c>
      <c r="C180" s="129" t="s">
        <v>189</v>
      </c>
      <c r="D180" s="143"/>
      <c r="E180" s="91"/>
      <c r="F180" s="92"/>
      <c r="G180" s="93"/>
      <c r="H180" s="145">
        <v>185000000</v>
      </c>
      <c r="I180" s="101"/>
      <c r="J180" s="101"/>
      <c r="K180" s="101"/>
      <c r="L180" s="101"/>
      <c r="M180" s="160">
        <f t="shared" si="111"/>
        <v>4329216.45</v>
      </c>
      <c r="N180" s="160"/>
      <c r="O180" s="152">
        <f>H180*2.34/100</f>
        <v>4329000</v>
      </c>
      <c r="P180" s="160"/>
      <c r="Q180" s="160"/>
      <c r="R180" s="160">
        <f>(N180+O180)*0.05/1000</f>
        <v>216.45</v>
      </c>
    </row>
    <row r="181" s="6" customFormat="1" ht="30" customHeight="1" spans="1:18">
      <c r="A181" s="123" t="s">
        <v>196</v>
      </c>
      <c r="B181" s="123"/>
      <c r="C181" s="123"/>
      <c r="D181" s="146">
        <v>45267</v>
      </c>
      <c r="E181" s="94" t="s">
        <v>181</v>
      </c>
      <c r="F181" s="69" t="s">
        <v>49</v>
      </c>
      <c r="G181" s="58">
        <v>46364</v>
      </c>
      <c r="H181" s="144">
        <f>SUM(H182)</f>
        <v>869990000</v>
      </c>
      <c r="I181" s="102">
        <v>2.54</v>
      </c>
      <c r="J181" s="102">
        <v>0.4</v>
      </c>
      <c r="K181" s="102">
        <v>0.048</v>
      </c>
      <c r="L181" s="102">
        <v>0.05</v>
      </c>
      <c r="M181" s="80">
        <f t="shared" ref="M181:R181" si="112">SUM(M182)</f>
        <v>22098850.8873</v>
      </c>
      <c r="N181" s="80">
        <f t="shared" si="112"/>
        <v>0</v>
      </c>
      <c r="O181" s="80">
        <f t="shared" si="112"/>
        <v>22097746</v>
      </c>
      <c r="P181" s="80">
        <f t="shared" si="112"/>
        <v>0</v>
      </c>
      <c r="Q181" s="80">
        <f t="shared" si="112"/>
        <v>0</v>
      </c>
      <c r="R181" s="80">
        <f t="shared" si="112"/>
        <v>1104.8873</v>
      </c>
    </row>
    <row r="182" s="5" customFormat="1" ht="30" customHeight="1" spans="1:18">
      <c r="A182" s="123">
        <v>1</v>
      </c>
      <c r="B182" s="74" t="s">
        <v>68</v>
      </c>
      <c r="C182" s="74" t="s">
        <v>172</v>
      </c>
      <c r="D182" s="147"/>
      <c r="E182" s="148"/>
      <c r="F182" s="149"/>
      <c r="G182" s="148"/>
      <c r="H182" s="145">
        <v>869990000</v>
      </c>
      <c r="I182" s="162"/>
      <c r="J182" s="162"/>
      <c r="K182" s="162"/>
      <c r="L182" s="162"/>
      <c r="M182" s="46">
        <f t="shared" si="111"/>
        <v>22098850.8873</v>
      </c>
      <c r="N182" s="46"/>
      <c r="O182" s="46">
        <f>H182*0.0254</f>
        <v>22097746</v>
      </c>
      <c r="P182" s="46"/>
      <c r="Q182" s="46"/>
      <c r="R182" s="46">
        <f>(N182+O182)*0.00005</f>
        <v>1104.8873</v>
      </c>
    </row>
  </sheetData>
  <mergeCells count="61">
    <mergeCell ref="A1:R1"/>
    <mergeCell ref="A2:R2"/>
    <mergeCell ref="M3:R3"/>
    <mergeCell ref="A5:G5"/>
    <mergeCell ref="A6:G6"/>
    <mergeCell ref="B7:C7"/>
    <mergeCell ref="B15:C15"/>
    <mergeCell ref="B19:C19"/>
    <mergeCell ref="B25:C25"/>
    <mergeCell ref="B29:C29"/>
    <mergeCell ref="B34:C34"/>
    <mergeCell ref="B43:C43"/>
    <mergeCell ref="B66:C66"/>
    <mergeCell ref="B69:C69"/>
    <mergeCell ref="B74:C74"/>
    <mergeCell ref="B80:C80"/>
    <mergeCell ref="B84:C84"/>
    <mergeCell ref="A93:C93"/>
    <mergeCell ref="A97:C97"/>
    <mergeCell ref="A100:C100"/>
    <mergeCell ref="A105:C105"/>
    <mergeCell ref="A107:C107"/>
    <mergeCell ref="A111:C111"/>
    <mergeCell ref="A116:C116"/>
    <mergeCell ref="A122:C122"/>
    <mergeCell ref="A125:G125"/>
    <mergeCell ref="A126:C126"/>
    <mergeCell ref="A128:C128"/>
    <mergeCell ref="A130:C130"/>
    <mergeCell ref="A132:C132"/>
    <mergeCell ref="A134:C134"/>
    <mergeCell ref="A136:C136"/>
    <mergeCell ref="A139:C139"/>
    <mergeCell ref="A141:C141"/>
    <mergeCell ref="A143:C143"/>
    <mergeCell ref="A145:C145"/>
    <mergeCell ref="A149:C149"/>
    <mergeCell ref="A152:C152"/>
    <mergeCell ref="A155:C155"/>
    <mergeCell ref="A158:C158"/>
    <mergeCell ref="A160:C160"/>
    <mergeCell ref="A162:C162"/>
    <mergeCell ref="A164:C164"/>
    <mergeCell ref="A167:C167"/>
    <mergeCell ref="A170:C170"/>
    <mergeCell ref="A172:C172"/>
    <mergeCell ref="A175:C175"/>
    <mergeCell ref="A178:C178"/>
    <mergeCell ref="A181:C181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</mergeCells>
  <pageMargins left="0.826388888888889" right="0.629861111111111" top="0.550694444444444" bottom="0.511805555555556" header="0.354166666666667" footer="0.511805555555556"/>
  <pageSetup paperSize="8" scale="70" orientation="landscape" horizontalDpi="600"/>
  <headerFooter alignWithMargins="0" scaleWithDoc="0"/>
  <rowBreaks count="6" manualBreakCount="6">
    <brk id="27" max="38" man="1"/>
    <brk id="51" max="38" man="1"/>
    <brk id="75" max="38" man="1"/>
    <brk id="99" max="38" man="1"/>
    <brk id="121" max="38" man="1"/>
    <brk id="144" max="38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还本付息及费用情况表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sunxiao</dc:creator>
  <cp:lastModifiedBy>苗米娜</cp:lastModifiedBy>
  <dcterms:created xsi:type="dcterms:W3CDTF">2020-12-08T01:52:00Z</dcterms:created>
  <dcterms:modified xsi:type="dcterms:W3CDTF">2024-01-05T01:40:13Z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2052-11.8.2.8696</vt:lpwstr>
  </property>
</Properties>
</file>