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E:\贾赛北\信息公开\2025年决算公开\公开审核\"/>
    </mc:Choice>
  </mc:AlternateContent>
  <bookViews>
    <workbookView xWindow="0" yWindow="0" windowWidth="21570" windowHeight="7950" activeTab="2"/>
  </bookViews>
  <sheets>
    <sheet name="目录" sheetId="21" r:id="rId1"/>
    <sheet name="疏解整治促提升专项行动引导资金" sheetId="1" r:id="rId2"/>
    <sheet name="基层党组织党建活动经费" sheetId="4" r:id="rId3"/>
    <sheet name="极端强降雨洪涝灾害救助资金" sheetId="5" r:id="rId4"/>
    <sheet name="计划生育避孕药具经费" sheetId="6" r:id="rId5"/>
    <sheet name="2024年疏整促工作经费" sheetId="7" r:id="rId6"/>
    <sheet name="人口监测项目经费" sheetId="9" r:id="rId7"/>
    <sheet name="育儿补贴补助资金" sheetId="10" r:id="rId8"/>
    <sheet name="婴幼儿照护服务" sheetId="11" r:id="rId9"/>
    <sheet name="基层医疗卫生服务能力提升项目补助资金" sheetId="12" r:id="rId10"/>
    <sheet name="计划生育家庭奖励扶助及特别扶助" sheetId="13" r:id="rId11"/>
    <sheet name="密云区卫健委健康密云信息化平台建设项目" sheetId="15" r:id="rId12"/>
    <sheet name="卫生健康系统网络运行经费" sheetId="16" r:id="rId13"/>
    <sheet name="促进基层中医药传承创新发展经费" sheetId="17" r:id="rId14"/>
    <sheet name="计划生育特殊家庭扶助保障" sheetId="18" r:id="rId15"/>
    <sheet name="卫生系统人才资格考试及能力提升等" sheetId="19" r:id="rId16"/>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 i="19" l="1"/>
  <c r="F8" i="19"/>
  <c r="C5" i="21"/>
  <c r="C13" i="21"/>
  <c r="C4" i="21"/>
  <c r="C15" i="21"/>
  <c r="C3" i="21"/>
  <c r="C10" i="21"/>
  <c r="C2" i="21"/>
  <c r="C6" i="21"/>
  <c r="C8" i="21"/>
  <c r="C7" i="21"/>
  <c r="C9" i="21"/>
  <c r="C12" i="21"/>
  <c r="C14" i="21"/>
  <c r="C17" i="21" l="1"/>
  <c r="I8" i="19"/>
  <c r="J8" i="19" s="1"/>
  <c r="I22" i="19" s="1"/>
  <c r="I21" i="18"/>
  <c r="I8" i="18"/>
  <c r="I22" i="17"/>
  <c r="I21" i="17"/>
  <c r="I20" i="17"/>
  <c r="I19" i="17"/>
  <c r="I18" i="17"/>
  <c r="I17" i="17"/>
  <c r="I16" i="17"/>
  <c r="I15" i="17"/>
  <c r="I8" i="17"/>
  <c r="J8" i="17" s="1"/>
  <c r="I8" i="16"/>
  <c r="J8" i="16" s="1"/>
  <c r="I22" i="15"/>
  <c r="I8" i="15"/>
  <c r="I21" i="13"/>
  <c r="G9" i="13"/>
  <c r="I8" i="13"/>
  <c r="I8" i="12"/>
  <c r="J8" i="12" s="1"/>
  <c r="I23" i="12" s="1"/>
  <c r="I23" i="11"/>
  <c r="I8" i="11"/>
  <c r="I23" i="10"/>
  <c r="I8" i="10"/>
  <c r="I8" i="9"/>
  <c r="J8" i="9" s="1"/>
  <c r="I8" i="7"/>
  <c r="J8" i="7" s="1"/>
  <c r="I22" i="7" s="1"/>
  <c r="I22" i="5"/>
  <c r="I8" i="5"/>
  <c r="I8" i="4"/>
  <c r="J8" i="4" s="1"/>
  <c r="I21" i="4" s="1"/>
  <c r="I8" i="1"/>
  <c r="J8" i="1" s="1"/>
  <c r="I22" i="1" s="1"/>
  <c r="I23" i="17" l="1"/>
  <c r="I21" i="16"/>
  <c r="I22" i="9"/>
</calcChain>
</file>

<file path=xl/sharedStrings.xml><?xml version="1.0" encoding="utf-8"?>
<sst xmlns="http://schemas.openxmlformats.org/spreadsheetml/2006/main" count="764" uniqueCount="158">
  <si>
    <t>附1-1：</t>
  </si>
  <si>
    <t>项目支出绩效自评表</t>
  </si>
  <si>
    <t>（ 2025年度）</t>
  </si>
  <si>
    <t>项目名称</t>
  </si>
  <si>
    <t>“疏解整治促提升”专项行动引导资金</t>
  </si>
  <si>
    <t>主管部门</t>
  </si>
  <si>
    <t>北京市密云区卫生健康委员会</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</si>
  <si>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</si>
  <si>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</si>
  <si>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</si>
  <si>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</si>
  <si>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</si>
  <si>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</si>
  <si>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</si>
  <si>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</si>
  <si>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</si>
  <si>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</si>
  <si>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</si>
  <si>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t>
  </si>
  <si>
    <t xml:space="preserve">      其他资金</t>
  </si>
  <si>
    <t>总
体
目
标</t>
  </si>
  <si>
    <t>预期目标</t>
  </si>
  <si>
    <t>实际完成情况</t>
  </si>
  <si>
    <t>对卫生健康委办公楼整个用范围进行排查、维修，保障卫生健康委办公楼各单位用电安全。委托北京爱洁卫奥有害生物防治有限公司对密云区病媒生物防制效果开展质量监测和评估检查工作。</t>
  </si>
  <si>
    <t>2025年7月19日对箱变10kV高压进线（201）、出线(211、212)进行紧急停电，排查过程中发现2#变压器室有烧蚀的痕迹，对2#变压器进行查看、检测发现C相绕组有击穿，断定事故为2#变压绝缘击穿起火造成整体停电为不影响正常用电对1#变压器进行安全检测，箱变高压室、变压器室、低压室进行全面安全检测、清理工作，经检测合格后，1#变压器安全送电。2025年7月21日完成对2#变压器的更换，检测合格后2#变压器安全送电。
北京爱洁卫奥有害生物防治有限公司按规定时间及区域已完成对密云区病媒生物防制效果开展监测和评估检查工作。</t>
  </si>
  <si>
    <t>绩
效
指
标</t>
  </si>
  <si>
    <t>一级
指标</t>
  </si>
  <si>
    <t>二级指标</t>
  </si>
  <si>
    <t>偏差原因分析及改进措施</t>
  </si>
  <si>
    <t>产
出
指
标</t>
  </si>
  <si>
    <t>数量指标</t>
  </si>
  <si>
    <t>质量指标</t>
  </si>
  <si>
    <t>时效指标</t>
  </si>
  <si>
    <t>成本指标</t>
  </si>
  <si>
    <t>效
果
指
标</t>
  </si>
  <si>
    <t>社会效益</t>
  </si>
  <si>
    <t>可持续影响</t>
  </si>
  <si>
    <t>满意度指标</t>
  </si>
  <si>
    <t>服务对象
满意度指标</t>
  </si>
  <si>
    <t>≥90%</t>
  </si>
  <si>
    <t>总计</t>
  </si>
  <si>
    <t>基层党组织党建活动经费</t>
  </si>
  <si>
    <t>保障2025年度机关党总支各项党员活动有序开展，包括党员教育培训、党建主题活动、党报党刊征订等工作，加强党员思想政治建设，提升党组织凝聚力和战斗力，确保经费使用合规高效，党员满意度不低于85%。</t>
  </si>
  <si>
    <t>效果指标</t>
  </si>
  <si>
    <t>极端强降雨洪涝灾害救助资金</t>
  </si>
  <si>
    <t>完成病媒生物防制消杀工作</t>
  </si>
  <si>
    <t>病媒生物防制消杀时间</t>
  </si>
  <si>
    <t>按合同约定时间</t>
  </si>
  <si>
    <t>计划生育避孕药具经费</t>
  </si>
  <si>
    <t>北京市密云区卫生健康委员会（本级）</t>
  </si>
  <si>
    <t>提高基本避孕药具服务可及性，使育龄群众获得规范，适宜的避孕服务。增强育龄群众预防非意愿妊娠的意识和能力，促进育龄夫妻保持适当生育间隔，保护女性健康和生育能力，保障母婴健康。</t>
  </si>
  <si>
    <t xml:space="preserve">    购买了无纺布帆布袋，为基层提供免费避孕药具领取袋，基本避孕药具服务可及性进一步提高，使育龄群众获得规范，适宜的避孕服务。育龄群众预防非意愿妊娠的意识和能力进一步增强，促进育龄夫妻保持适当生育间隔，保护女性健康和生育能力，保障母婴健康。</t>
  </si>
  <si>
    <t>年度项目完成时间</t>
  </si>
  <si>
    <t>预算控制有效性</t>
  </si>
  <si>
    <t>≤100000元</t>
  </si>
  <si>
    <t>育龄群众预防非意愿妊娠的意识和能力</t>
  </si>
  <si>
    <t>逐步提高</t>
  </si>
  <si>
    <t>免费提供基本避孕药具服务能力</t>
  </si>
  <si>
    <t>服务对象满意率</t>
  </si>
  <si>
    <t>（ 2024年度）</t>
  </si>
  <si>
    <t xml:space="preserve"> </t>
  </si>
  <si>
    <t>人口监测项目经费</t>
  </si>
  <si>
    <t>目标1：完善基础信息，提高全员人口数据质量
目标2：动态监测新生儿出生，开展区域人口形势分析和人口问题研究
目标3：健全人口监测制度、提高人口监测水平</t>
  </si>
  <si>
    <t>偏差原因：婚育年龄推迟；婚育观念显著变化。
改进措施：加大生育支持政策宣传，提升生育意愿。</t>
  </si>
  <si>
    <t>育儿补贴补助资金</t>
  </si>
  <si>
    <t>补贴对象人数</t>
  </si>
  <si>
    <t>≤10041人</t>
  </si>
  <si>
    <t>符合条件申报对象覆盖率</t>
  </si>
  <si>
    <t>资金拨付时间</t>
  </si>
  <si>
    <t>≤12个月</t>
  </si>
  <si>
    <t>补贴标准</t>
  </si>
  <si>
    <t>300元/人/月</t>
  </si>
  <si>
    <t>减轻婴幼儿家庭的经济压力</t>
  </si>
  <si>
    <t>不断优化</t>
  </si>
  <si>
    <t>经济效益</t>
  </si>
  <si>
    <t>提高适龄人群生育意愿</t>
  </si>
  <si>
    <t>推动建设生育友好型社会</t>
  </si>
  <si>
    <t>申报便捷满意度</t>
  </si>
  <si>
    <t>婴幼儿照护服务</t>
  </si>
  <si>
    <t xml:space="preserve">为有效降低生育、养育、教育成本，逐步满足人民群众对“幼有所育”的美好期盼，按照北京市卫生健康委员会等四部门《关于开展普惠托育服务试点工作的通知》要求，积极推进托育服务体系建设，开展辖区普惠托育服务试点工作。项目资金主要用于普惠托育机构的生均定额补助和租金补助。
目标1：有效解决“入托难”“入托贵”问题。目标2：促进托育服务高质量发展，助力婴幼儿健康成长。 </t>
  </si>
  <si>
    <t xml:space="preserve">积极推进托育服务体系建设，开展辖区普惠托育服务试点工作。审核并发放普惠托育机构的生均定额补助和租金补助。
有效解决“入托难”“入托贵”问题，促进托育服务高质量发展，助力婴幼儿健康成长。 </t>
  </si>
  <si>
    <t>基层医疗卫生服务能力提升项目补助资金</t>
  </si>
  <si>
    <t>提升村卫生室服务能力和服务质效，切实保障辖区农村居民就近享有安全、便捷、高效的基本医疗卫生服务，购置医疗一体机可整合心电图、血压、血糖、血氧等多项基础检查功能，实现“一站式”基础体检服务，有效补齐村卫生室检查设备短缺的短板，提升基层诊疗能力，推动“小病不出村、常见病不出镇”的分级诊疗目标落地。</t>
  </si>
  <si>
    <t>基层医疗服务能力提升（村卫生室购买一体机、目诊仪）</t>
  </si>
  <si>
    <t>301件</t>
  </si>
  <si>
    <t>基层医疗服务能力提升（购置设备）正常运行并验收合格</t>
  </si>
  <si>
    <t>正常运行并验收合格</t>
  </si>
  <si>
    <t>按合同约定时间完成送货</t>
  </si>
  <si>
    <t>完成</t>
  </si>
  <si>
    <t>预计购买设备总价款</t>
  </si>
  <si>
    <t>299万元</t>
  </si>
  <si>
    <t>提高辖区居民就医获得感</t>
  </si>
  <si>
    <t>提升</t>
  </si>
  <si>
    <t>降低公共卫生成本，减轻居民医疗负担</t>
  </si>
  <si>
    <t>有效降低公共卫生成本，逐步减轻居民医疗负担</t>
  </si>
  <si>
    <t xml:space="preserve">目标1：解决农村独生子女家庭的养老问题，提高家庭发展力。                                                       目标2：缓解计划生育特殊家庭在生产、生活、医疗和养老方面的特殊困难，保障和改善民生，促进社会和谐稳定。  </t>
  </si>
  <si>
    <t>严格按照要求实施了农村计划生育家庭奖励扶助制度以及计划生育家庭特别扶助制度。解决独生子女家庭的养老问题，提高家庭发展力，缓解计划生育特殊家庭在生产、生活、医疗和养老方面的特殊困难。提高了家庭发展能力，保障和改善了民生，促进了社会的和谐稳定，体现政府关怀关爱。</t>
  </si>
  <si>
    <r>
      <rPr>
        <sz val="12"/>
        <rFont val="宋体"/>
        <family val="3"/>
        <charset val="134"/>
      </rPr>
      <t>（</t>
    </r>
    <r>
      <rPr>
        <sz val="12"/>
        <rFont val="Times New Roman"/>
        <family val="1"/>
      </rPr>
      <t xml:space="preserve"> 2025</t>
    </r>
    <r>
      <rPr>
        <sz val="12"/>
        <rFont val="宋体"/>
        <family val="3"/>
        <charset val="134"/>
      </rPr>
      <t>年度）</t>
    </r>
  </si>
  <si>
    <t>密云区卫健委健康密云信息化平台建设项目</t>
  </si>
  <si>
    <t>北京市密云区卫生健康委员会162001</t>
  </si>
  <si>
    <t>健康密云信息化平台项目建设完成后，可实现区域医疗卫生机构之间的信息互联互通、资源共享，推进医疗业务协同应用和医疗卫生数据的挖掘分析，提高医疗卫生监管、绩效考核、综合管理和决策分析能力，可提升医疗服务体系的整体运作效率，为群众提供分级、连续、节约、高效的医疗服务, 可形成区级医共体就医模式，进一步提升百姓在卫生健康方面的获得感和幸福感，促进密云卫生健康事业可持续发展。</t>
  </si>
  <si>
    <t>实现区域医疗卫生机构之间的信息互联互通、资源共享，推进医疗业务协同应用,为群众提供分级、连续、节约、高效的医疗服务，进一步提升百姓在卫生健康方面的获得感和幸福感</t>
  </si>
  <si>
    <t>健康密云信息化平台项目</t>
  </si>
  <si>
    <t>效
益
指
标</t>
  </si>
  <si>
    <t>可持续影响指标</t>
  </si>
  <si>
    <t>卫生健康系统网络运行经费</t>
  </si>
  <si>
    <t>已接入政务外网，预期目标全部实现</t>
  </si>
  <si>
    <t>促进基层中医药传承创新发展经费</t>
  </si>
  <si>
    <t>打造集文化展示、健康服务、产业发展、旅游体验于一体的中医药健康小院，传承弘扬中医文化，增强公众对中医文化的认知与认同，提供优质健康服务，推动中医药生活化，生活健康化，围绕生态、生命、生活“三生”融合，打造以健康服务为主的中医生态化、生命健康化、理念生活化的全生命周期周期产业发展体系，推动区域健康绿色高质量发展。</t>
  </si>
  <si>
    <t>截至目前，前期基础设施建设已完成；名医馆可开展中医诊疗活动，预计全年接诊量千余人；中医医体文化馆配备中医传承历史文字、影像及实物资料，定期开展科普文化活动，形成密云中医药文旅打卡地；中药百草园已完成中药种植十余种，按计划举办中药采摘活动，形成中药文化科普研学园，中医药文化街区氛围浓厚，二十四节气场景应用在道路两旁，增添了中医药文化景观。</t>
  </si>
  <si>
    <r>
      <rPr>
        <sz val="12"/>
        <rFont val="宋体"/>
        <family val="3"/>
        <charset val="134"/>
      </rPr>
      <t>（</t>
    </r>
    <r>
      <rPr>
        <sz val="12"/>
        <rFont val="Times New Roman"/>
        <family val="1"/>
      </rPr>
      <t xml:space="preserve">         2025</t>
    </r>
    <r>
      <rPr>
        <sz val="12"/>
        <rFont val="宋体"/>
        <family val="3"/>
        <charset val="134"/>
      </rPr>
      <t>年度）</t>
    </r>
  </si>
  <si>
    <t>计划生育特殊家庭扶助保障</t>
  </si>
  <si>
    <t>深入开展“暖心行动”，协调促进联系人等三个制度全覆盖，建立健全精神慰藉、走访慰问、志愿服务、保险保障等四项服务；逐步加大“暖心家园”帮扶阵地建设，推进计划生育特殊家庭住院护理补贴保险和意外伤害险等保险工作，切实增强计划生育特殊家庭的获得感、安全感；及时掌握计划生育特殊家庭需求，帮助他们解决现实的物质帮扶、养老照料、精神慰藉、家政服务、节日慰问等问题，维护这一特殊群体的切身利益，化解社会矛盾，调动社会力量参与合作，促进社会和谐稳定。</t>
  </si>
  <si>
    <t>预期目标全部完成，对计划生育特殊家庭开展端午、中秋、春节慰问，为失独家庭购买保洁服务、购买团体意外伤害保险附加疾病住院津贴保险，辖区7家暖心家园运行平稳，计生特殊家庭的获得感和安全感持续提升。</t>
  </si>
  <si>
    <t>卫生系统人才资格考试及能力提升等</t>
  </si>
  <si>
    <t>依据《北京地区关于2025年度初中级卫生专业技术资格考试有关问题的通知》（京卫干人〔2023〕59号），《关于占用休息日工作巡视监考费发放标准的通知》京人考发〔2015〕37号，以及《专业技术人员资格考试违纪违规行为处理规定》（人力资源社会保障部第31号令）和《卫生专业技术资格考试考务管理规定》（卫考办函〔2015〕1号）文件组织开展全国卫生专业技术资格考试，组织考试前完成对监考人员的召集，工作方案的制定等，严格按照相关要求组织2025年密云区全国卫生专业技术资格考试工作，为确保考试工作顺利进行。</t>
  </si>
  <si>
    <t>项目名称</t>
    <phoneticPr fontId="11" type="noConversion"/>
  </si>
  <si>
    <t>基层党组织党建活动经费</t>
    <phoneticPr fontId="11" type="noConversion"/>
  </si>
  <si>
    <t>极端强降雨洪涝灾害救助资金</t>
    <phoneticPr fontId="11" type="noConversion"/>
  </si>
  <si>
    <t>计划生育避孕药具经费</t>
    <phoneticPr fontId="11" type="noConversion"/>
  </si>
  <si>
    <t>2024年疏整促-工作经费</t>
    <phoneticPr fontId="11" type="noConversion"/>
  </si>
  <si>
    <t>人口监测项目经费</t>
    <phoneticPr fontId="11" type="noConversion"/>
  </si>
  <si>
    <t>育儿补贴补助资金</t>
    <phoneticPr fontId="11" type="noConversion"/>
  </si>
  <si>
    <t>婴幼儿照护服务</t>
    <phoneticPr fontId="11" type="noConversion"/>
  </si>
  <si>
    <t>基层医疗卫生服务能力提升项目补助资金</t>
    <phoneticPr fontId="11" type="noConversion"/>
  </si>
  <si>
    <t>密云区卫健委健康密云信息化平台建设项目</t>
    <phoneticPr fontId="11" type="noConversion"/>
  </si>
  <si>
    <t>卫生健康系统网络运行经费</t>
    <phoneticPr fontId="11" type="noConversion"/>
  </si>
  <si>
    <t>促进基层中医药传承创新发展经费</t>
    <phoneticPr fontId="11" type="noConversion"/>
  </si>
  <si>
    <t>计划生育特殊家庭扶助保障</t>
    <phoneticPr fontId="11" type="noConversion"/>
  </si>
  <si>
    <t>计划生育家庭奖励扶助及特别扶助</t>
  </si>
  <si>
    <t>计划生育家庭奖励扶助及特别扶助</t>
    <phoneticPr fontId="11" type="noConversion"/>
  </si>
  <si>
    <t>卫生系统人才资格考试及能力提升等</t>
    <phoneticPr fontId="11" type="noConversion"/>
  </si>
  <si>
    <t>序号</t>
    <phoneticPr fontId="11" type="noConversion"/>
  </si>
  <si>
    <t>疏解整治促提升专项行动引导资金</t>
    <phoneticPr fontId="11" type="noConversion"/>
  </si>
  <si>
    <t>2024年疏整促工作经费</t>
    <phoneticPr fontId="11" type="noConversion"/>
  </si>
  <si>
    <t>金额（万元）</t>
    <phoneticPr fontId="11" type="noConversion"/>
  </si>
  <si>
    <t>1.委托第三方对受到自然灾害影响较重的密云区太师屯镇、冯家峪镇、大城子镇的受灾区域开展应急消毒和病媒生物防制工作。 
2.对受到自然灾害影响较重的相关镇进行应急病媒生物防制药品采购，药品名称：5%高氯.四氟醚水乳剂，0.5%吡丙醚杀虫颗粒剂。</t>
    <phoneticPr fontId="11" type="noConversion"/>
  </si>
  <si>
    <t>1.第三方已在指定时间已完成对受到自然灾害影响较重的密云区太师屯镇、冯家峪镇、大城子镇的受灾区域开展应急消毒和病媒生物防制工作。
2.已按规定时间规定数量完成病媒生物防制药品配送货服务。</t>
    <phoneticPr fontId="11" type="noConversion"/>
  </si>
  <si>
    <t>为方便职工自行车、电动自行车停放及规范停放秩序，区卫生健康委启动自行车车棚工程施工项目。新建车棚占地面积为99.4平方米；长度为29.5米，宽度为3.3米，车棚前端距地2.3米，车棚后端距地2.5米，车棚距离警卫室外墙6米。目标1：保障卫生健康服务工作正常开展，方便了职工，规范了自行车停放秩序。</t>
    <phoneticPr fontId="11" type="noConversion"/>
  </si>
  <si>
    <t>新建自行车车棚工程施工项目建设完成并验收合格。                                         卫生健康委员会新建自行车车棚工程的完成进一步改善了办公环境。</t>
    <phoneticPr fontId="11" type="noConversion"/>
  </si>
  <si>
    <t>落实育儿补贴制度，营造生育良好氛围。按照全市统一部署，有序开展育儿补贴申领、审核、发放工作全区育儿补贴审核并发放育儿补贴8633人次，切实减轻家庭养育负担，激发群众生育意愿，促进人口高质量发展。</t>
    <phoneticPr fontId="11" type="noConversion"/>
  </si>
  <si>
    <t xml:space="preserve"> 人口问题是“国之大者”，关乎国计民生和家庭幸福。为贯彻落实党中央关于完善生育支持政策体系和激励机制的决策部署，推动建设生育友好型社会，依据中共中央办公厅、国务院办公厅《育儿补贴制度实施方案》，建立实施育儿补贴制度，为提高生育水平、促进人口高质量发展提供有力支撑。补贴对象为从2025年1月1日起，对符合法律法规规定生育的3周岁以下婴幼儿发放补贴，至其年满3周岁。育儿补贴按年发放，现阶段国家基础标准为每孩每年3600元。
目标1（经济效益目标）：减轻婴幼儿家庭的经济压力
目标2（社会效益目标）：提高适龄人群生育意愿
目标3（可持续影响目标）：推动建设生育友好型社会
</t>
    <phoneticPr fontId="11" type="noConversion"/>
  </si>
  <si>
    <t>原因：1家普惠托育注销，普惠托位减少。
改进措施：鼓励有条件的幼儿园开设托班，增加普惠托位。</t>
    <phoneticPr fontId="11" type="noConversion"/>
  </si>
  <si>
    <t>区、中、妇三家医院未完成HIS系统软件更换，下一步加快推进</t>
    <phoneticPr fontId="11" type="noConversion"/>
  </si>
  <si>
    <r>
      <t>根据区政府办公会会议纪要，为完善卫生系统信息系统网络化建设，24家卫生机构以及</t>
    </r>
    <r>
      <rPr>
        <sz val="12"/>
        <rFont val="宋体"/>
        <family val="3"/>
        <charset val="134"/>
      </rPr>
      <t>14</t>
    </r>
    <r>
      <rPr>
        <sz val="12"/>
        <rFont val="宋体"/>
        <family val="3"/>
        <charset val="134"/>
      </rPr>
      <t>家社区卫生服务站，每个单位月使用费350元。
目标1：实现所有公立医疗卫生机构接入政务外网。密云区人口健康信息平台建成后实现各医疗卫生单位信息系统的互联互通，数据共享。
目标2：通过区域检验，双向转诊系统方便患者就医，降低患者就诊费用</t>
    </r>
    <phoneticPr fontId="11" type="noConversion"/>
  </si>
  <si>
    <t>数量指标</t>
    <phoneticPr fontId="11" type="noConversion"/>
  </si>
  <si>
    <t>质量指标</t>
    <phoneticPr fontId="11" type="noConversion"/>
  </si>
  <si>
    <t>时效指标</t>
    <phoneticPr fontId="11" type="noConversion"/>
  </si>
  <si>
    <t>成本指标</t>
    <phoneticPr fontId="11" type="noConversion"/>
  </si>
  <si>
    <t>社会效益</t>
    <phoneticPr fontId="11" type="noConversion"/>
  </si>
  <si>
    <t>生态效益指标</t>
    <phoneticPr fontId="11" type="noConversion"/>
  </si>
  <si>
    <t>可持续影响</t>
    <phoneticPr fontId="11" type="noConversion"/>
  </si>
  <si>
    <t>服务对象
满意度指标</t>
    <phoneticPr fontId="11" type="noConversion"/>
  </si>
  <si>
    <t xml:space="preserve">产
出
指
标
</t>
    <phoneticPr fontId="11" type="noConversion"/>
  </si>
  <si>
    <t>效
果
指
标</t>
    <phoneticPr fontId="11" type="noConversion"/>
  </si>
  <si>
    <t>满意度指标</t>
    <phoneticPr fontId="11" type="noConversion"/>
  </si>
  <si>
    <t xml:space="preserve">  依据《北京地区关于2025年度初中级卫生专业技术资格考试有关问题的通知》（京卫干人〔2023〕59号），《关于占用休息日工作巡视监考费发放标准的通知》京人考发〔2015〕37号，以及《专业技术人员资格考试违纪违规行为处理规定》（人力资源社会保障部第31号令）和《卫生专业技术资格考试考务管理规定》（卫考办函〔2015〕1号）文件以工作管理胜任能力培训为切入点，通过有计划的开展培训，使科级干部在工作岗位上具备良好的依法行政、沟通协调、创新实干、应对突发事件和心理调适等五种基本职业素质能力。
</t>
    <phoneticPr fontId="11" type="noConversion"/>
  </si>
  <si>
    <t>2025年度机关党总支党员活动经费使用相关工作均按计划有序推进，实际完成成效显著。外出学习方面，成功组织下设三个分支部70余名党员到中国共产党历史展览馆和密云区中医药文化节参观学习，超额达成年度不少于1次的目标；全年累计开展12次主题党日活动，实现每月1次的既定计划。经费使用严格恪守预算规范，订购党报党刊实际支出2.5104万元，党员活动费用实际支出0.25万元，两项支出均未超出年度预算上限，经费使用合规高效。通过各类党员活动的系统开展，有效激发了党员干部工作热情，显著提升了党员干部综合素质与履职能力，党组织凝聚力、战斗力得到持续增强，党员党性修养不断提高。经问卷调查反馈，党员对经费使用的公开透明性与合规性、活动组织的针对性与丰富性满意度均达到 85% 以上，充分彰显了经费使用的实效与活动组织的价值。</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</si>
</sst>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_ "/>
    <numFmt numFmtId="177" formatCode="#,##0.000000"/>
    <numFmt numFmtId="178" formatCode="0.0%"/>
    <numFmt numFmtId="179" formatCode="0.00_ "/>
  </numFmts>
  <fonts count="18">
    <font>
      <sz val="11"/>
      <color theme="1"/>
      <name val="宋体"/>
      <charset val="134"/>
      <scheme val="minor"/>
    </font>
    <font>
      <sz val="12"/>
      <color theme="1"/>
      <name val="宋体"/>
      <family val="3"/>
      <charset val="134"/>
    </font>
    <font>
      <sz val="12"/>
      <name val="宋体"/>
      <family val="3"/>
      <charset val="134"/>
    </font>
    <font>
      <b/>
      <sz val="12"/>
      <name val="宋体"/>
      <family val="3"/>
      <charset val="134"/>
    </font>
    <font>
      <sz val="12"/>
      <name val="黑体"/>
      <family val="3"/>
      <charset val="134"/>
    </font>
    <font>
      <b/>
      <sz val="16"/>
      <name val="宋体"/>
      <family val="3"/>
      <charset val="134"/>
    </font>
    <font>
      <sz val="11"/>
      <name val="宋体"/>
      <family val="3"/>
      <charset val="134"/>
    </font>
    <font>
      <sz val="14"/>
      <name val="宋体"/>
      <family val="3"/>
      <charset val="134"/>
      <scheme val="major"/>
    </font>
    <font>
      <sz val="11"/>
      <color theme="1"/>
      <name val="宋体"/>
      <family val="3"/>
      <charset val="134"/>
      <scheme val="minor"/>
    </font>
    <font>
      <sz val="11"/>
      <color indexed="8"/>
      <name val="宋体"/>
      <family val="3"/>
      <charset val="134"/>
    </font>
    <font>
      <sz val="12"/>
      <name val="Times New Roman"/>
      <family val="1"/>
    </font>
    <font>
      <sz val="9"/>
      <name val="宋体"/>
      <family val="3"/>
      <charset val="134"/>
      <scheme val="minor"/>
    </font>
    <font>
      <sz val="11"/>
      <color theme="1"/>
      <name val="宋体"/>
      <family val="3"/>
      <charset val="134"/>
      <scheme val="minor"/>
    </font>
    <font>
      <sz val="12"/>
      <name val="宋体"/>
      <family val="3"/>
      <charset val="134"/>
    </font>
    <font>
      <sz val="11"/>
      <name val="宋体"/>
      <family val="3"/>
      <charset val="134"/>
    </font>
    <font>
      <sz val="10"/>
      <name val="宋体"/>
      <family val="3"/>
      <charset val="134"/>
    </font>
    <font>
      <sz val="8"/>
      <name val="宋体"/>
      <family val="3"/>
      <charset val="134"/>
    </font>
    <font>
      <sz val="6"/>
      <name val="宋体"/>
      <family val="3"/>
      <charset val="13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6">
    <xf numFmtId="0" fontId="0" fillId="0" borderId="0">
      <alignment vertical="center"/>
    </xf>
    <xf numFmtId="0" fontId="2" fillId="0" borderId="0"/>
    <xf numFmtId="0" fontId="2" fillId="0" borderId="0"/>
    <xf numFmtId="0" fontId="9" fillId="0" borderId="0">
      <alignment vertical="center"/>
    </xf>
    <xf numFmtId="0" fontId="8" fillId="0" borderId="0">
      <alignment vertical="center"/>
    </xf>
    <xf numFmtId="0" fontId="8" fillId="0" borderId="0"/>
  </cellStyleXfs>
  <cellXfs count="146">
    <xf numFmtId="0" fontId="0" fillId="0" borderId="0" xfId="0">
      <alignment vertical="center"/>
    </xf>
    <xf numFmtId="0" fontId="1" fillId="0" borderId="0" xfId="0" applyFont="1" applyFill="1" applyAlignment="1">
      <alignment horizontal="center" vertical="center"/>
    </xf>
    <xf numFmtId="0" fontId="2" fillId="0" borderId="0" xfId="1" applyFont="1" applyFill="1" applyAlignment="1">
      <alignment horizontal="center" vertical="center" wrapText="1"/>
    </xf>
    <xf numFmtId="0" fontId="2" fillId="0" borderId="0" xfId="1" applyFont="1" applyFill="1" applyAlignment="1">
      <alignment horizontal="center" vertical="center"/>
    </xf>
    <xf numFmtId="0" fontId="2" fillId="0" borderId="1" xfId="1" applyFont="1" applyFill="1" applyBorder="1" applyAlignment="1">
      <alignment horizontal="center" vertical="center"/>
    </xf>
    <xf numFmtId="0" fontId="2" fillId="0" borderId="1" xfId="1" applyFont="1" applyFill="1" applyBorder="1" applyAlignment="1">
      <alignment horizontal="center" vertical="center" wrapText="1"/>
    </xf>
    <xf numFmtId="0" fontId="2" fillId="0" borderId="0"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2" fillId="0" borderId="4" xfId="1" applyFont="1" applyFill="1" applyBorder="1" applyAlignment="1">
      <alignment horizontal="center" vertical="center" wrapText="1"/>
    </xf>
    <xf numFmtId="0" fontId="2" fillId="0" borderId="4" xfId="1" applyFill="1" applyBorder="1" applyAlignment="1">
      <alignment horizontal="center" vertical="center" wrapText="1"/>
    </xf>
    <xf numFmtId="0" fontId="2" fillId="0" borderId="5" xfId="1" applyFont="1" applyFill="1" applyBorder="1" applyAlignment="1">
      <alignment horizontal="center" vertical="center" wrapText="1"/>
    </xf>
    <xf numFmtId="9" fontId="2" fillId="0" borderId="4" xfId="1" applyNumberFormat="1" applyFont="1" applyFill="1" applyBorder="1" applyAlignment="1">
      <alignment horizontal="center" vertical="center" wrapText="1"/>
    </xf>
    <xf numFmtId="176" fontId="2" fillId="0" borderId="4" xfId="1" applyNumberFormat="1" applyFont="1" applyFill="1" applyBorder="1" applyAlignment="1">
      <alignment horizontal="center" vertical="center" wrapText="1"/>
    </xf>
    <xf numFmtId="0" fontId="2" fillId="0" borderId="13" xfId="1"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4" xfId="1" applyFont="1" applyFill="1" applyBorder="1" applyAlignment="1">
      <alignment vertical="center" wrapText="1"/>
    </xf>
    <xf numFmtId="0" fontId="2" fillId="0" borderId="0" xfId="1" applyFont="1" applyFill="1" applyAlignment="1">
      <alignment vertical="center" wrapText="1"/>
    </xf>
    <xf numFmtId="0" fontId="4" fillId="0" borderId="0" xfId="1" applyFont="1" applyFill="1" applyAlignment="1">
      <alignment vertical="center"/>
    </xf>
    <xf numFmtId="0" fontId="4" fillId="0" borderId="0" xfId="1" applyFont="1" applyFill="1" applyAlignment="1">
      <alignment vertical="center" wrapText="1"/>
    </xf>
    <xf numFmtId="0" fontId="2" fillId="0" borderId="1" xfId="1" applyFont="1" applyFill="1" applyBorder="1" applyAlignment="1">
      <alignment vertical="center"/>
    </xf>
    <xf numFmtId="0" fontId="2" fillId="0" borderId="1" xfId="1" applyFont="1" applyFill="1" applyBorder="1" applyAlignment="1">
      <alignment vertical="center" wrapText="1"/>
    </xf>
    <xf numFmtId="0" fontId="2" fillId="0" borderId="0" xfId="1" applyFont="1" applyFill="1" applyBorder="1" applyAlignment="1">
      <alignment vertical="center" wrapText="1"/>
    </xf>
    <xf numFmtId="0" fontId="2" fillId="0" borderId="5" xfId="1" applyFont="1" applyFill="1" applyBorder="1" applyAlignment="1">
      <alignment vertical="center" wrapText="1"/>
    </xf>
    <xf numFmtId="0" fontId="2" fillId="0" borderId="2" xfId="1" applyFont="1" applyFill="1" applyBorder="1" applyAlignment="1">
      <alignment vertical="center" wrapText="1"/>
    </xf>
    <xf numFmtId="0" fontId="2" fillId="0" borderId="3" xfId="1" applyFont="1" applyFill="1" applyBorder="1" applyAlignment="1">
      <alignment vertical="center" wrapText="1"/>
    </xf>
    <xf numFmtId="9" fontId="2" fillId="0" borderId="4" xfId="1" applyNumberFormat="1" applyFont="1" applyFill="1" applyBorder="1" applyAlignment="1">
      <alignment horizontal="right" vertical="center" wrapText="1"/>
    </xf>
    <xf numFmtId="0" fontId="2" fillId="2" borderId="4" xfId="1" applyFont="1" applyFill="1" applyBorder="1" applyAlignment="1">
      <alignment horizontal="center" vertical="center" wrapText="1"/>
    </xf>
    <xf numFmtId="0" fontId="2" fillId="0" borderId="4" xfId="1" applyFont="1" applyFill="1" applyBorder="1" applyAlignment="1">
      <alignment horizontal="left" vertical="center" wrapText="1"/>
    </xf>
    <xf numFmtId="0" fontId="3" fillId="0" borderId="4" xfId="1" applyFont="1" applyFill="1" applyBorder="1" applyAlignment="1">
      <alignment horizontal="center" vertical="center" wrapText="1"/>
    </xf>
    <xf numFmtId="0" fontId="2" fillId="0" borderId="0" xfId="1" applyFill="1" applyAlignment="1">
      <alignment vertical="center" wrapText="1"/>
    </xf>
    <xf numFmtId="0" fontId="2" fillId="0" borderId="0" xfId="1" applyFill="1" applyAlignment="1">
      <alignment horizontal="center" vertical="center" wrapText="1"/>
    </xf>
    <xf numFmtId="0" fontId="2" fillId="0" borderId="2" xfId="1" applyFill="1" applyBorder="1" applyAlignment="1">
      <alignment horizontal="center" vertical="center" wrapText="1"/>
    </xf>
    <xf numFmtId="0" fontId="2" fillId="0" borderId="3" xfId="1" applyFill="1" applyBorder="1" applyAlignment="1">
      <alignment vertical="center" wrapText="1"/>
    </xf>
    <xf numFmtId="0" fontId="2" fillId="0" borderId="5" xfId="1" applyFill="1" applyBorder="1" applyAlignment="1">
      <alignment vertical="center" wrapText="1"/>
    </xf>
    <xf numFmtId="9" fontId="2" fillId="0" borderId="4" xfId="1" applyNumberFormat="1" applyFill="1" applyBorder="1" applyAlignment="1">
      <alignment horizontal="right" vertical="center" wrapText="1"/>
    </xf>
    <xf numFmtId="0" fontId="2" fillId="0" borderId="4" xfId="1" applyFill="1" applyBorder="1" applyAlignment="1">
      <alignment vertical="center" wrapText="1"/>
    </xf>
    <xf numFmtId="0" fontId="2" fillId="0" borderId="4" xfId="1" applyFont="1" applyFill="1" applyBorder="1" applyAlignment="1">
      <alignment horizontal="right" vertical="center" wrapText="1"/>
    </xf>
    <xf numFmtId="0" fontId="2" fillId="0" borderId="13" xfId="1" applyFont="1" applyFill="1" applyBorder="1" applyAlignment="1">
      <alignment vertical="center" wrapText="1"/>
    </xf>
    <xf numFmtId="0" fontId="2" fillId="0" borderId="14" xfId="1" applyFont="1" applyFill="1" applyBorder="1" applyAlignment="1">
      <alignment vertical="center" wrapText="1"/>
    </xf>
    <xf numFmtId="177" fontId="2" fillId="2" borderId="4" xfId="1"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0" xfId="0" applyFont="1" applyFill="1" applyBorder="1" applyAlignment="1">
      <alignment horizontal="center" vertical="center"/>
    </xf>
    <xf numFmtId="0" fontId="2" fillId="0" borderId="0" xfId="1" applyFont="1" applyFill="1" applyBorder="1" applyAlignment="1">
      <alignment horizontal="center" vertical="center"/>
    </xf>
    <xf numFmtId="178" fontId="2" fillId="0" borderId="4" xfId="1" applyNumberFormat="1" applyFont="1" applyFill="1" applyBorder="1" applyAlignment="1">
      <alignment horizontal="center" vertical="center" wrapText="1"/>
    </xf>
    <xf numFmtId="179" fontId="2" fillId="0" borderId="4" xfId="1" applyNumberFormat="1" applyFont="1" applyFill="1" applyBorder="1" applyAlignment="1">
      <alignment horizontal="center" vertical="center" wrapText="1"/>
    </xf>
    <xf numFmtId="0" fontId="12" fillId="0" borderId="0" xfId="0" applyFont="1">
      <alignment vertical="center"/>
    </xf>
    <xf numFmtId="0" fontId="1" fillId="0" borderId="2" xfId="0" applyFont="1" applyFill="1" applyBorder="1" applyAlignment="1">
      <alignment horizontal="center" vertical="center" wrapText="1"/>
    </xf>
    <xf numFmtId="0" fontId="2" fillId="0" borderId="4" xfId="1" applyFont="1" applyFill="1" applyBorder="1" applyAlignment="1">
      <alignment horizontal="center" vertical="center" wrapText="1"/>
    </xf>
    <xf numFmtId="0" fontId="2" fillId="0" borderId="15" xfId="1" applyFont="1" applyFill="1" applyBorder="1" applyAlignment="1">
      <alignment horizontal="center" vertical="center" wrapText="1"/>
    </xf>
    <xf numFmtId="0" fontId="2" fillId="0" borderId="13" xfId="1" applyFont="1" applyFill="1" applyBorder="1" applyAlignment="1">
      <alignment horizontal="center" vertical="center" wrapText="1"/>
    </xf>
    <xf numFmtId="0" fontId="1" fillId="0" borderId="13" xfId="0" applyFont="1" applyFill="1" applyBorder="1" applyAlignment="1">
      <alignment horizontal="center" vertical="center" wrapText="1"/>
    </xf>
    <xf numFmtId="9" fontId="2" fillId="0" borderId="15" xfId="1" applyNumberFormat="1" applyFont="1" applyFill="1" applyBorder="1" applyAlignment="1">
      <alignment horizontal="center" vertical="center" wrapText="1"/>
    </xf>
    <xf numFmtId="0" fontId="2" fillId="0" borderId="13" xfId="1" applyFont="1" applyFill="1" applyBorder="1" applyAlignment="1">
      <alignment horizontal="center" vertical="center" wrapText="1"/>
    </xf>
    <xf numFmtId="0" fontId="1" fillId="0" borderId="6" xfId="0" applyFont="1" applyFill="1" applyBorder="1" applyAlignment="1">
      <alignment horizontal="center" vertical="center" wrapText="1"/>
    </xf>
    <xf numFmtId="0" fontId="2" fillId="0" borderId="4" xfId="1" applyFont="1" applyFill="1" applyBorder="1" applyAlignment="1">
      <alignment horizontal="center" vertical="center" wrapText="1"/>
    </xf>
    <xf numFmtId="0" fontId="2" fillId="0" borderId="0" xfId="1" applyFont="1" applyFill="1" applyBorder="1" applyAlignment="1">
      <alignment horizontal="center" vertical="center" wrapText="1"/>
    </xf>
    <xf numFmtId="0" fontId="1" fillId="0" borderId="4" xfId="0" applyFont="1" applyFill="1" applyBorder="1" applyAlignment="1">
      <alignment horizontal="center" vertical="center" wrapText="1"/>
    </xf>
    <xf numFmtId="179" fontId="2" fillId="0" borderId="4" xfId="1" applyNumberFormat="1" applyFont="1" applyFill="1" applyBorder="1" applyAlignment="1">
      <alignment horizontal="center" vertical="center" wrapText="1"/>
    </xf>
    <xf numFmtId="0" fontId="16" fillId="0" borderId="13" xfId="1" applyFont="1" applyFill="1" applyBorder="1" applyAlignment="1">
      <alignment horizontal="left" vertical="center" wrapText="1"/>
    </xf>
    <xf numFmtId="0" fontId="17" fillId="0" borderId="4" xfId="1" applyFont="1" applyFill="1" applyBorder="1" applyAlignment="1">
      <alignment horizontal="left" vertical="center" wrapText="1"/>
    </xf>
    <xf numFmtId="0" fontId="13" fillId="0" borderId="13" xfId="1" applyFont="1" applyFill="1" applyBorder="1" applyAlignment="1">
      <alignment horizontal="center" vertical="center" wrapText="1"/>
    </xf>
    <xf numFmtId="0" fontId="15" fillId="0" borderId="4" xfId="1" applyFont="1" applyFill="1" applyBorder="1" applyAlignment="1">
      <alignment horizontal="left" vertical="center" wrapText="1"/>
    </xf>
    <xf numFmtId="0" fontId="2" fillId="0" borderId="0" xfId="1" applyFill="1" applyBorder="1" applyAlignment="1">
      <alignment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2" fillId="0" borderId="5" xfId="1"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2" fillId="0" borderId="4" xfId="1" applyFont="1" applyFill="1" applyBorder="1" applyAlignment="1">
      <alignment horizontal="center" vertical="center" wrapText="1"/>
    </xf>
    <xf numFmtId="0" fontId="2" fillId="0" borderId="6" xfId="1" applyFont="1" applyFill="1" applyBorder="1" applyAlignment="1">
      <alignment horizontal="center" vertical="center" wrapText="1"/>
    </xf>
    <xf numFmtId="0" fontId="2" fillId="0" borderId="7" xfId="1" applyFont="1" applyFill="1" applyBorder="1" applyAlignment="1">
      <alignment horizontal="center" vertical="center" wrapText="1"/>
    </xf>
    <xf numFmtId="0" fontId="2" fillId="0" borderId="8" xfId="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3" fillId="0" borderId="0" xfId="1" applyFont="1" applyFill="1" applyAlignment="1">
      <alignment horizontal="center" vertical="center" wrapText="1"/>
    </xf>
    <xf numFmtId="0" fontId="2" fillId="0" borderId="0" xfId="1" applyFont="1" applyFill="1" applyAlignment="1">
      <alignment horizontal="center" vertical="center" wrapText="1"/>
    </xf>
    <xf numFmtId="0" fontId="2" fillId="0" borderId="9" xfId="1" applyFont="1" applyFill="1" applyBorder="1" applyAlignment="1">
      <alignment horizontal="center" vertical="center" wrapText="1"/>
    </xf>
    <xf numFmtId="0" fontId="2" fillId="0" borderId="0" xfId="1" applyFont="1" applyFill="1" applyBorder="1" applyAlignment="1">
      <alignment horizontal="center" vertical="center" wrapText="1"/>
    </xf>
    <xf numFmtId="0" fontId="2" fillId="0" borderId="10" xfId="1" applyFont="1" applyFill="1" applyBorder="1" applyAlignment="1">
      <alignment horizontal="center" vertical="center" wrapText="1"/>
    </xf>
    <xf numFmtId="0" fontId="2" fillId="0" borderId="11"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2" fillId="0" borderId="12" xfId="1" applyFont="1" applyFill="1" applyBorder="1" applyAlignment="1">
      <alignment horizontal="center" vertical="center" wrapText="1"/>
    </xf>
    <xf numFmtId="0" fontId="2" fillId="0" borderId="13" xfId="1" applyFont="1" applyFill="1" applyBorder="1" applyAlignment="1">
      <alignment horizontal="center" vertical="center" wrapText="1"/>
    </xf>
    <xf numFmtId="0" fontId="2" fillId="0" borderId="14" xfId="1" applyFont="1" applyFill="1" applyBorder="1" applyAlignment="1">
      <alignment horizontal="center" vertical="center" wrapText="1"/>
    </xf>
    <xf numFmtId="0" fontId="13" fillId="0" borderId="4" xfId="1"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4" xfId="1" applyFont="1" applyFill="1" applyBorder="1" applyAlignment="1">
      <alignment horizontal="left" vertical="center" wrapText="1"/>
    </xf>
    <xf numFmtId="0" fontId="13" fillId="0" borderId="4" xfId="1" applyFont="1" applyFill="1" applyBorder="1" applyAlignment="1">
      <alignment horizontal="left" vertical="top" wrapText="1"/>
    </xf>
    <xf numFmtId="0" fontId="2" fillId="0" borderId="4" xfId="1" applyFont="1" applyFill="1" applyBorder="1" applyAlignment="1">
      <alignment horizontal="left" vertical="top" wrapText="1"/>
    </xf>
    <xf numFmtId="0" fontId="13" fillId="0" borderId="2" xfId="1" applyFont="1" applyFill="1" applyBorder="1" applyAlignment="1">
      <alignment horizontal="left" vertical="top" wrapText="1"/>
    </xf>
    <xf numFmtId="0" fontId="2" fillId="0" borderId="3" xfId="1" applyFont="1" applyFill="1" applyBorder="1" applyAlignment="1">
      <alignment horizontal="left" vertical="top" wrapText="1"/>
    </xf>
    <xf numFmtId="0" fontId="2" fillId="0" borderId="5" xfId="1" applyFont="1" applyFill="1" applyBorder="1" applyAlignment="1">
      <alignment horizontal="left" vertical="top" wrapText="1"/>
    </xf>
    <xf numFmtId="0" fontId="2" fillId="0" borderId="4" xfId="1" applyFill="1" applyBorder="1" applyAlignment="1">
      <alignment horizontal="center" vertical="center" wrapText="1"/>
    </xf>
    <xf numFmtId="0" fontId="3" fillId="0" borderId="0" xfId="1" applyFont="1" applyFill="1" applyBorder="1" applyAlignment="1">
      <alignment horizontal="center" vertical="center" wrapText="1"/>
    </xf>
    <xf numFmtId="0" fontId="13" fillId="0" borderId="2" xfId="1" applyFont="1" applyFill="1" applyBorder="1" applyAlignment="1">
      <alignment horizontal="center" vertical="center" wrapText="1"/>
    </xf>
    <xf numFmtId="0" fontId="13" fillId="0" borderId="4" xfId="1" applyFont="1" applyFill="1" applyBorder="1" applyAlignment="1">
      <alignment horizontal="left" vertical="center" wrapText="1"/>
    </xf>
    <xf numFmtId="0" fontId="2" fillId="0" borderId="2" xfId="1" applyFont="1" applyFill="1" applyBorder="1" applyAlignment="1">
      <alignment horizontal="left" vertical="center" wrapText="1"/>
    </xf>
    <xf numFmtId="0" fontId="2" fillId="0" borderId="3" xfId="1" applyFont="1" applyFill="1" applyBorder="1" applyAlignment="1">
      <alignment horizontal="left" vertical="center" wrapText="1"/>
    </xf>
    <xf numFmtId="0" fontId="2" fillId="0" borderId="5" xfId="1" applyFont="1" applyFill="1" applyBorder="1" applyAlignment="1">
      <alignment horizontal="left" vertical="center" wrapText="1"/>
    </xf>
    <xf numFmtId="0" fontId="13" fillId="2" borderId="4"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4" xfId="1" applyFont="1" applyFill="1" applyBorder="1" applyAlignment="1">
      <alignment horizontal="left" vertical="center" wrapText="1"/>
    </xf>
    <xf numFmtId="0" fontId="2" fillId="2" borderId="2" xfId="1" applyFont="1" applyFill="1" applyBorder="1" applyAlignment="1">
      <alignment horizontal="left" vertical="center" wrapText="1"/>
    </xf>
    <xf numFmtId="0" fontId="2" fillId="2" borderId="3" xfId="1" applyFont="1" applyFill="1" applyBorder="1" applyAlignment="1">
      <alignment horizontal="left" vertical="center" wrapText="1"/>
    </xf>
    <xf numFmtId="0" fontId="2" fillId="2" borderId="5" xfId="1" applyFont="1" applyFill="1" applyBorder="1" applyAlignment="1">
      <alignment horizontal="lef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5" fillId="0" borderId="0" xfId="1" applyFont="1" applyFill="1" applyAlignment="1">
      <alignment horizontal="center" vertical="center" wrapText="1"/>
    </xf>
    <xf numFmtId="0" fontId="2" fillId="0" borderId="2" xfId="1" applyFill="1" applyBorder="1" applyAlignment="1">
      <alignment horizontal="center" vertical="center" wrapText="1"/>
    </xf>
    <xf numFmtId="0" fontId="2" fillId="0" borderId="3" xfId="1" applyFill="1" applyBorder="1" applyAlignment="1">
      <alignment horizontal="center" vertical="center" wrapText="1"/>
    </xf>
    <xf numFmtId="0" fontId="2" fillId="0" borderId="3" xfId="1" applyFill="1" applyBorder="1" applyAlignment="1">
      <alignment horizontal="left" vertical="center" wrapText="1"/>
    </xf>
    <xf numFmtId="0" fontId="2" fillId="0" borderId="5" xfId="1" applyFill="1" applyBorder="1" applyAlignment="1">
      <alignment horizontal="left"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 fillId="0" borderId="2" xfId="1" applyNumberFormat="1" applyFont="1" applyFill="1" applyBorder="1" applyAlignment="1" applyProtection="1">
      <alignment horizontal="center" vertical="center" wrapText="1"/>
      <protection locked="0"/>
    </xf>
    <xf numFmtId="0" fontId="2" fillId="0" borderId="3" xfId="1" applyNumberFormat="1" applyFont="1" applyFill="1" applyBorder="1" applyAlignment="1" applyProtection="1">
      <alignment horizontal="center" vertical="center" wrapText="1"/>
      <protection locked="0"/>
    </xf>
    <xf numFmtId="0" fontId="2" fillId="0" borderId="5" xfId="1" applyNumberFormat="1" applyFont="1" applyFill="1" applyBorder="1" applyAlignment="1" applyProtection="1">
      <alignment horizontal="center" vertical="center" wrapText="1"/>
      <protection locked="0"/>
    </xf>
    <xf numFmtId="49" fontId="2" fillId="0" borderId="2" xfId="1" applyNumberFormat="1" applyFill="1" applyBorder="1" applyAlignment="1" applyProtection="1">
      <alignment horizontal="center" vertical="center" wrapText="1"/>
      <protection locked="0"/>
    </xf>
    <xf numFmtId="49" fontId="2" fillId="0" borderId="3" xfId="1" applyNumberFormat="1" applyFill="1" applyBorder="1" applyAlignment="1" applyProtection="1">
      <alignment horizontal="center" vertical="center" wrapText="1"/>
      <protection locked="0"/>
    </xf>
    <xf numFmtId="49" fontId="2" fillId="0" borderId="5" xfId="1" applyNumberFormat="1" applyFill="1" applyBorder="1" applyAlignment="1" applyProtection="1">
      <alignment horizontal="center" vertical="center" wrapText="1"/>
      <protection locked="0"/>
    </xf>
    <xf numFmtId="0" fontId="13" fillId="0" borderId="4" xfId="1" applyFont="1" applyFill="1" applyBorder="1" applyAlignment="1">
      <alignment vertical="center" wrapText="1"/>
    </xf>
    <xf numFmtId="0" fontId="2" fillId="0" borderId="4" xfId="1" applyFont="1" applyFill="1" applyBorder="1" applyAlignment="1">
      <alignment vertical="center" wrapText="1"/>
    </xf>
    <xf numFmtId="0" fontId="13" fillId="0" borderId="6" xfId="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2" fillId="0" borderId="15" xfId="1" applyFont="1" applyFill="1" applyBorder="1" applyAlignment="1">
      <alignment horizontal="center" vertical="center" wrapText="1"/>
    </xf>
    <xf numFmtId="0" fontId="2" fillId="0" borderId="2" xfId="1" applyNumberFormat="1" applyFont="1" applyFill="1" applyBorder="1" applyAlignment="1">
      <alignment horizontal="center" vertical="center" wrapText="1"/>
    </xf>
    <xf numFmtId="0" fontId="2" fillId="0" borderId="3" xfId="1" applyNumberFormat="1" applyFont="1" applyFill="1" applyBorder="1" applyAlignment="1">
      <alignment horizontal="center" vertical="center" wrapText="1"/>
    </xf>
    <xf numFmtId="0" fontId="2" fillId="0" borderId="5" xfId="1" applyNumberFormat="1" applyFont="1" applyFill="1" applyBorder="1" applyAlignment="1">
      <alignment horizontal="center" vertical="center" wrapText="1"/>
    </xf>
    <xf numFmtId="0" fontId="0" fillId="0" borderId="2" xfId="0" applyNumberFormat="1" applyBorder="1" applyAlignment="1" applyProtection="1">
      <alignment horizontal="center" vertical="center"/>
      <protection locked="0"/>
    </xf>
    <xf numFmtId="0" fontId="0" fillId="0" borderId="3" xfId="0" applyNumberFormat="1" applyBorder="1" applyAlignment="1" applyProtection="1">
      <alignment horizontal="center" vertical="center"/>
      <protection locked="0"/>
    </xf>
    <xf numFmtId="0" fontId="0" fillId="0" borderId="5" xfId="0" applyNumberFormat="1" applyBorder="1" applyAlignment="1" applyProtection="1">
      <alignment horizontal="center" vertical="center"/>
      <protection locked="0"/>
    </xf>
    <xf numFmtId="0" fontId="0" fillId="0" borderId="2" xfId="0" applyNumberFormat="1" applyBorder="1" applyAlignment="1">
      <alignment horizontal="center" vertical="center"/>
    </xf>
    <xf numFmtId="0" fontId="0" fillId="0" borderId="3" xfId="0" applyNumberFormat="1" applyBorder="1" applyAlignment="1">
      <alignment horizontal="center" vertical="center"/>
    </xf>
    <xf numFmtId="0" fontId="0" fillId="0" borderId="5" xfId="0" applyNumberFormat="1" applyBorder="1" applyAlignment="1">
      <alignment horizontal="center" vertical="center"/>
    </xf>
    <xf numFmtId="0" fontId="2" fillId="0" borderId="4" xfId="1" applyFont="1" applyFill="1" applyBorder="1" applyAlignment="1">
      <alignment horizontal="center" vertical="center"/>
    </xf>
  </cellXfs>
  <cellStyles count="6">
    <cellStyle name="常规" xfId="0" builtinId="0"/>
    <cellStyle name="常规 2" xfId="1"/>
    <cellStyle name="常规 2 2" xfId="2"/>
    <cellStyle name="常规 3" xfId="3"/>
    <cellStyle name="常规 3 2" xfId="4"/>
    <cellStyle name="常规 4"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B22" sqref="B22"/>
    </sheetView>
  </sheetViews>
  <sheetFormatPr defaultRowHeight="13.5"/>
  <cols>
    <col min="2" max="2" width="48.25" bestFit="1" customWidth="1"/>
    <col min="3" max="3" width="17.125" customWidth="1"/>
  </cols>
  <sheetData>
    <row r="1" spans="1:3">
      <c r="A1" s="46" t="s">
        <v>132</v>
      </c>
      <c r="B1" s="46" t="s">
        <v>116</v>
      </c>
      <c r="C1" s="46" t="s">
        <v>135</v>
      </c>
    </row>
    <row r="2" spans="1:3">
      <c r="A2">
        <v>1</v>
      </c>
      <c r="B2" s="46" t="s">
        <v>133</v>
      </c>
      <c r="C2">
        <f ca="1">INDIRECT(B2&amp;"!$G$9")</f>
        <v>10</v>
      </c>
    </row>
    <row r="3" spans="1:3">
      <c r="A3">
        <v>2</v>
      </c>
      <c r="B3" s="46" t="s">
        <v>41</v>
      </c>
      <c r="C3">
        <f t="shared" ref="C3:C15" ca="1" si="0">INDIRECT(B3&amp;"!$G$9")</f>
        <v>2.7604000000000002</v>
      </c>
    </row>
    <row r="4" spans="1:3">
      <c r="A4">
        <v>3</v>
      </c>
      <c r="B4" s="46" t="s">
        <v>44</v>
      </c>
      <c r="C4">
        <f t="shared" ca="1" si="0"/>
        <v>47.808787000000002</v>
      </c>
    </row>
    <row r="5" spans="1:3">
      <c r="A5">
        <v>4</v>
      </c>
      <c r="B5" s="46" t="s">
        <v>48</v>
      </c>
      <c r="C5">
        <f t="shared" ca="1" si="0"/>
        <v>10</v>
      </c>
    </row>
    <row r="6" spans="1:3">
      <c r="A6">
        <v>5</v>
      </c>
      <c r="B6" s="46" t="s">
        <v>134</v>
      </c>
      <c r="C6">
        <f t="shared" ca="1" si="0"/>
        <v>0</v>
      </c>
    </row>
    <row r="7" spans="1:3">
      <c r="A7">
        <v>6</v>
      </c>
      <c r="B7" s="46" t="s">
        <v>61</v>
      </c>
      <c r="C7">
        <f t="shared" ca="1" si="0"/>
        <v>1</v>
      </c>
    </row>
    <row r="8" spans="1:3">
      <c r="A8">
        <v>7</v>
      </c>
      <c r="B8" s="46" t="s">
        <v>64</v>
      </c>
      <c r="C8">
        <f t="shared" ca="1" si="0"/>
        <v>2783.79</v>
      </c>
    </row>
    <row r="9" spans="1:3">
      <c r="A9">
        <v>8</v>
      </c>
      <c r="B9" s="46" t="s">
        <v>78</v>
      </c>
      <c r="C9">
        <f t="shared" ca="1" si="0"/>
        <v>112.0271</v>
      </c>
    </row>
    <row r="10" spans="1:3">
      <c r="A10">
        <v>9</v>
      </c>
      <c r="B10" s="46" t="s">
        <v>81</v>
      </c>
      <c r="C10">
        <f t="shared" ca="1" si="0"/>
        <v>0</v>
      </c>
    </row>
    <row r="11" spans="1:3">
      <c r="A11">
        <v>10</v>
      </c>
      <c r="B11" s="46" t="s">
        <v>129</v>
      </c>
      <c r="C11">
        <v>6415.8059999999996</v>
      </c>
    </row>
    <row r="12" spans="1:3">
      <c r="A12">
        <v>11</v>
      </c>
      <c r="B12" s="46" t="s">
        <v>98</v>
      </c>
      <c r="C12">
        <f t="shared" ca="1" si="0"/>
        <v>0</v>
      </c>
    </row>
    <row r="13" spans="1:3">
      <c r="A13">
        <v>12</v>
      </c>
      <c r="B13" s="46" t="s">
        <v>105</v>
      </c>
      <c r="C13">
        <f t="shared" ca="1" si="0"/>
        <v>20.02</v>
      </c>
    </row>
    <row r="14" spans="1:3">
      <c r="A14">
        <v>13</v>
      </c>
      <c r="B14" s="46" t="s">
        <v>107</v>
      </c>
      <c r="C14">
        <f t="shared" ca="1" si="0"/>
        <v>30</v>
      </c>
    </row>
    <row r="15" spans="1:3">
      <c r="A15">
        <v>14</v>
      </c>
      <c r="B15" s="46" t="s">
        <v>111</v>
      </c>
      <c r="C15">
        <f t="shared" ca="1" si="0"/>
        <v>132</v>
      </c>
    </row>
    <row r="16" spans="1:3">
      <c r="A16">
        <v>15</v>
      </c>
      <c r="B16" s="46" t="s">
        <v>114</v>
      </c>
      <c r="C16">
        <v>12.917284</v>
      </c>
    </row>
    <row r="17" spans="3:3">
      <c r="C17">
        <f ca="1">SUM(C2:C16)</f>
        <v>9578.1295709999995</v>
      </c>
    </row>
  </sheetData>
  <phoneticPr fontId="1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J22"/>
  <sheetViews>
    <sheetView showGridLines="0" workbookViewId="0">
      <selection activeCell="C16" sqref="C16:E16"/>
    </sheetView>
  </sheetViews>
  <sheetFormatPr defaultColWidth="9" defaultRowHeight="14.25"/>
  <cols>
    <col min="1" max="1" width="6.125" style="2" customWidth="1"/>
    <col min="2" max="2" width="8.875" style="2" customWidth="1"/>
    <col min="3" max="3" width="12.375" style="2" customWidth="1"/>
    <col min="4" max="4" width="28.25" style="2" customWidth="1"/>
    <col min="5" max="5" width="20.25" style="2" customWidth="1"/>
    <col min="6" max="6" width="12.375" style="2" customWidth="1"/>
    <col min="7" max="7" width="12.625" style="2" customWidth="1"/>
    <col min="8" max="9" width="12.375" style="2" customWidth="1"/>
    <col min="10" max="10" width="19.625" style="2" customWidth="1"/>
    <col min="11" max="16384" width="9" style="2"/>
  </cols>
  <sheetData>
    <row r="1" spans="1:10" ht="16.5" customHeight="1">
      <c r="A1" s="3" t="s">
        <v>0</v>
      </c>
    </row>
    <row r="2" spans="1:10" ht="33.75" customHeight="1">
      <c r="A2" s="77" t="s">
        <v>1</v>
      </c>
      <c r="B2" s="77"/>
      <c r="C2" s="77"/>
      <c r="D2" s="77"/>
      <c r="E2" s="77"/>
      <c r="F2" s="77"/>
      <c r="G2" s="77"/>
      <c r="H2" s="77"/>
      <c r="I2" s="77"/>
      <c r="J2" s="77"/>
    </row>
    <row r="3" spans="1:10" ht="14.25" customHeight="1">
      <c r="A3" s="78" t="s">
        <v>2</v>
      </c>
      <c r="B3" s="78"/>
      <c r="C3" s="78"/>
      <c r="D3" s="78"/>
      <c r="E3" s="78"/>
      <c r="F3" s="78"/>
      <c r="G3" s="78"/>
      <c r="H3" s="78"/>
      <c r="I3" s="78"/>
      <c r="J3" s="78"/>
    </row>
    <row r="4" spans="1:10" ht="21.75" customHeight="1">
      <c r="A4" s="4"/>
      <c r="B4" s="5"/>
      <c r="C4" s="6"/>
      <c r="D4" s="6"/>
    </row>
    <row r="5" spans="1:10" ht="21.95" customHeight="1">
      <c r="A5" s="64" t="s">
        <v>3</v>
      </c>
      <c r="B5" s="65"/>
      <c r="C5" s="65"/>
      <c r="D5" s="70" t="s">
        <v>4</v>
      </c>
      <c r="E5" s="70"/>
      <c r="F5" s="70"/>
      <c r="G5" s="70"/>
      <c r="H5" s="70"/>
      <c r="I5" s="70"/>
      <c r="J5" s="70"/>
    </row>
    <row r="6" spans="1:10" ht="21.95" customHeight="1">
      <c r="A6" s="64" t="s">
        <v>5</v>
      </c>
      <c r="B6" s="65"/>
      <c r="C6" s="65"/>
      <c r="D6" s="70" t="s">
        <v>6</v>
      </c>
      <c r="E6" s="70"/>
      <c r="F6" s="64" t="s">
        <v>7</v>
      </c>
      <c r="G6" s="66"/>
      <c r="H6" s="70" t="s">
        <v>6</v>
      </c>
      <c r="I6" s="70"/>
      <c r="J6" s="70"/>
    </row>
    <row r="7" spans="1:10" ht="21.95" customHeight="1">
      <c r="A7" s="71" t="s">
        <v>8</v>
      </c>
      <c r="B7" s="72"/>
      <c r="C7" s="73"/>
      <c r="D7" s="9"/>
      <c r="E7" s="9" t="s">
        <v>9</v>
      </c>
      <c r="F7" s="9" t="s">
        <v>10</v>
      </c>
      <c r="G7" s="11" t="s">
        <v>11</v>
      </c>
      <c r="H7" s="7" t="s">
        <v>12</v>
      </c>
      <c r="I7" s="8" t="s">
        <v>13</v>
      </c>
      <c r="J7" s="11" t="s">
        <v>14</v>
      </c>
    </row>
    <row r="8" spans="1:10" ht="21.95" customHeight="1">
      <c r="A8" s="79"/>
      <c r="B8" s="80"/>
      <c r="C8" s="81"/>
      <c r="D8" s="9" t="s">
        <v>15</v>
      </c>
      <c r="E8" s="9"/>
      <c r="F8" s="9">
        <v>10</v>
      </c>
      <c r="G8" s="9">
        <v>10</v>
      </c>
      <c r="H8" s="9">
        <v>10</v>
      </c>
      <c r="I8" s="12">
        <f>G8/F8</f>
        <v>1</v>
      </c>
      <c r="J8" s="9">
        <f>H8*I8</f>
        <v>10</v>
      </c>
    </row>
    <row r="9" spans="1:10" ht="21.95" customHeight="1">
      <c r="A9" s="79"/>
      <c r="B9" s="80"/>
      <c r="C9" s="81"/>
      <c r="D9" s="9" t="s">
        <v>16</v>
      </c>
      <c r="E9" s="9"/>
      <c r="F9" s="9">
        <v>10</v>
      </c>
      <c r="G9" s="9">
        <v>10</v>
      </c>
      <c r="H9" s="9"/>
      <c r="I9" s="12"/>
      <c r="J9" s="9">
        <v>0</v>
      </c>
    </row>
    <row r="10" spans="1:10" ht="21.95" customHeight="1">
      <c r="A10" s="79"/>
      <c r="B10" s="80"/>
      <c r="C10" s="81"/>
      <c r="D10" s="9" t="s">
        <v>17</v>
      </c>
      <c r="E10" s="9"/>
      <c r="F10" s="9"/>
      <c r="G10" s="9"/>
      <c r="H10" s="9" t="s">
        <v>18</v>
      </c>
      <c r="I10" s="12"/>
      <c r="J10" s="9" t="s">
        <v>18</v>
      </c>
    </row>
    <row r="11" spans="1:10" ht="21.95" customHeight="1">
      <c r="A11" s="82"/>
      <c r="B11" s="83"/>
      <c r="C11" s="84"/>
      <c r="D11" s="9" t="s">
        <v>19</v>
      </c>
      <c r="E11" s="9"/>
      <c r="F11" s="9"/>
      <c r="G11" s="9"/>
      <c r="H11" s="9" t="s">
        <v>18</v>
      </c>
      <c r="I11" s="9"/>
      <c r="J11" s="9" t="s">
        <v>18</v>
      </c>
    </row>
    <row r="12" spans="1:10" ht="21.95" customHeight="1">
      <c r="A12" s="70" t="s">
        <v>20</v>
      </c>
      <c r="B12" s="70" t="s">
        <v>21</v>
      </c>
      <c r="C12" s="70"/>
      <c r="D12" s="70"/>
      <c r="E12" s="70"/>
      <c r="F12" s="64" t="s">
        <v>22</v>
      </c>
      <c r="G12" s="65"/>
      <c r="H12" s="65"/>
      <c r="I12" s="65"/>
      <c r="J12" s="66"/>
    </row>
    <row r="13" spans="1:10" ht="129" customHeight="1">
      <c r="A13" s="70"/>
      <c r="B13" s="70" t="s">
        <v>23</v>
      </c>
      <c r="C13" s="70"/>
      <c r="D13" s="70"/>
      <c r="E13" s="70"/>
      <c r="F13" s="64" t="s">
        <v>24</v>
      </c>
      <c r="G13" s="65"/>
      <c r="H13" s="65"/>
      <c r="I13" s="65"/>
      <c r="J13" s="66"/>
    </row>
    <row r="14" spans="1:10" ht="32.25" customHeight="1">
      <c r="A14" s="85" t="s">
        <v>25</v>
      </c>
      <c r="B14" s="9" t="s">
        <v>26</v>
      </c>
      <c r="C14" s="70" t="s">
        <v>27</v>
      </c>
      <c r="D14" s="70"/>
      <c r="E14" s="70"/>
      <c r="F14" s="70" t="s">
        <v>12</v>
      </c>
      <c r="G14" s="70"/>
      <c r="H14" s="70"/>
      <c r="I14" s="9" t="s">
        <v>14</v>
      </c>
      <c r="J14" s="9" t="s">
        <v>28</v>
      </c>
    </row>
    <row r="15" spans="1:10" ht="30" customHeight="1">
      <c r="A15" s="86"/>
      <c r="B15" s="85" t="s">
        <v>29</v>
      </c>
      <c r="C15" s="70" t="s">
        <v>30</v>
      </c>
      <c r="D15" s="70"/>
      <c r="E15" s="70"/>
      <c r="F15" s="67">
        <v>20</v>
      </c>
      <c r="G15" s="68"/>
      <c r="H15" s="69"/>
      <c r="I15" s="51">
        <v>20</v>
      </c>
      <c r="J15" s="50"/>
    </row>
    <row r="16" spans="1:10" ht="30" customHeight="1">
      <c r="A16" s="86"/>
      <c r="B16" s="86"/>
      <c r="C16" s="70" t="s">
        <v>31</v>
      </c>
      <c r="D16" s="70"/>
      <c r="E16" s="70"/>
      <c r="F16" s="74">
        <v>20</v>
      </c>
      <c r="G16" s="75"/>
      <c r="H16" s="76"/>
      <c r="I16" s="51">
        <v>20</v>
      </c>
      <c r="J16" s="50"/>
    </row>
    <row r="17" spans="1:10" ht="30" customHeight="1">
      <c r="A17" s="86"/>
      <c r="B17" s="86"/>
      <c r="C17" s="70" t="s">
        <v>32</v>
      </c>
      <c r="D17" s="70"/>
      <c r="E17" s="70"/>
      <c r="F17" s="74">
        <v>10</v>
      </c>
      <c r="G17" s="75"/>
      <c r="H17" s="76"/>
      <c r="I17" s="50">
        <v>10</v>
      </c>
      <c r="J17" s="50"/>
    </row>
    <row r="18" spans="1:10" ht="30" customHeight="1">
      <c r="A18" s="86"/>
      <c r="B18" s="86"/>
      <c r="C18" s="70" t="s">
        <v>33</v>
      </c>
      <c r="D18" s="70"/>
      <c r="E18" s="70"/>
      <c r="F18" s="74">
        <v>10</v>
      </c>
      <c r="G18" s="75"/>
      <c r="H18" s="76"/>
      <c r="I18" s="51">
        <v>10</v>
      </c>
      <c r="J18" s="50"/>
    </row>
    <row r="19" spans="1:10" ht="30" customHeight="1">
      <c r="A19" s="86"/>
      <c r="B19" s="85" t="s">
        <v>34</v>
      </c>
      <c r="C19" s="71" t="s">
        <v>35</v>
      </c>
      <c r="D19" s="72"/>
      <c r="E19" s="73"/>
      <c r="F19" s="74">
        <v>10</v>
      </c>
      <c r="G19" s="75"/>
      <c r="H19" s="76"/>
      <c r="I19" s="51">
        <v>10</v>
      </c>
      <c r="J19" s="50"/>
    </row>
    <row r="20" spans="1:10" s="1" customFormat="1" ht="30" customHeight="1">
      <c r="A20" s="86"/>
      <c r="B20" s="86"/>
      <c r="C20" s="71" t="s">
        <v>36</v>
      </c>
      <c r="D20" s="72"/>
      <c r="E20" s="73"/>
      <c r="F20" s="74">
        <v>10</v>
      </c>
      <c r="G20" s="75"/>
      <c r="H20" s="76"/>
      <c r="I20" s="51">
        <v>10</v>
      </c>
      <c r="J20" s="50"/>
    </row>
    <row r="21" spans="1:10" ht="30" customHeight="1">
      <c r="A21" s="86"/>
      <c r="B21" s="50" t="s">
        <v>37</v>
      </c>
      <c r="C21" s="71" t="s">
        <v>38</v>
      </c>
      <c r="D21" s="72"/>
      <c r="E21" s="73"/>
      <c r="F21" s="74">
        <v>10</v>
      </c>
      <c r="G21" s="75"/>
      <c r="H21" s="76"/>
      <c r="I21" s="51">
        <v>10</v>
      </c>
      <c r="J21" s="50"/>
    </row>
    <row r="22" spans="1:10" ht="21" customHeight="1">
      <c r="A22" s="64" t="s">
        <v>40</v>
      </c>
      <c r="B22" s="65"/>
      <c r="C22" s="65"/>
      <c r="D22" s="65"/>
      <c r="E22" s="66"/>
      <c r="F22" s="64">
        <v>100</v>
      </c>
      <c r="G22" s="65"/>
      <c r="H22" s="66"/>
      <c r="I22" s="9">
        <f>SUM(I15:I21)+J8</f>
        <v>100</v>
      </c>
      <c r="J22" s="16"/>
    </row>
  </sheetData>
  <mergeCells count="35">
    <mergeCell ref="B12:E12"/>
    <mergeCell ref="F12:J12"/>
    <mergeCell ref="A7:C11"/>
    <mergeCell ref="A12:A13"/>
    <mergeCell ref="A14:A21"/>
    <mergeCell ref="B15:B18"/>
    <mergeCell ref="B19:B20"/>
    <mergeCell ref="B13:E13"/>
    <mergeCell ref="F13:J13"/>
    <mergeCell ref="C14:E14"/>
    <mergeCell ref="F14:H14"/>
    <mergeCell ref="F21:H21"/>
    <mergeCell ref="A2:J2"/>
    <mergeCell ref="A3:J3"/>
    <mergeCell ref="A5:C5"/>
    <mergeCell ref="D5:J5"/>
    <mergeCell ref="A6:C6"/>
    <mergeCell ref="D6:E6"/>
    <mergeCell ref="F6:G6"/>
    <mergeCell ref="H6:J6"/>
    <mergeCell ref="F22:H22"/>
    <mergeCell ref="F15:H15"/>
    <mergeCell ref="C15:E15"/>
    <mergeCell ref="C16:E16"/>
    <mergeCell ref="C17:E17"/>
    <mergeCell ref="C18:E18"/>
    <mergeCell ref="C19:E19"/>
    <mergeCell ref="C20:E20"/>
    <mergeCell ref="C21:E21"/>
    <mergeCell ref="A22:E22"/>
    <mergeCell ref="F16:H16"/>
    <mergeCell ref="F17:H17"/>
    <mergeCell ref="F18:H18"/>
    <mergeCell ref="F19:H19"/>
    <mergeCell ref="F20:H20"/>
  </mergeCells>
  <phoneticPr fontId="11" type="noConversion"/>
  <printOptions horizontalCentered="1"/>
  <pageMargins left="0.47244094488188998" right="0.47244094488188998" top="0.39370078740157499" bottom="0.39370078740157499" header="0.35433070866141703" footer="0.196850393700787"/>
  <pageSetup paperSize="9" scale="71"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J21"/>
  <sheetViews>
    <sheetView showGridLines="0" tabSelected="1" topLeftCell="A2" workbookViewId="0">
      <selection activeCell="K11" sqref="K11"/>
    </sheetView>
  </sheetViews>
  <sheetFormatPr defaultColWidth="9" defaultRowHeight="14.25"/>
  <cols>
    <col min="1" max="2" width="6.125" style="2" customWidth="1"/>
    <col min="3" max="3" width="12.375" style="2" customWidth="1"/>
    <col min="4" max="4" width="28.25" style="2" customWidth="1"/>
    <col min="5" max="5" width="20.25" style="2" customWidth="1"/>
    <col min="6" max="6" width="20.5" style="2" customWidth="1"/>
    <col min="7" max="7" width="12.625" style="2" customWidth="1"/>
    <col min="8" max="9" width="12.375" style="2" customWidth="1"/>
    <col min="10" max="10" width="19.625" style="2" customWidth="1"/>
    <col min="11" max="16384" width="9" style="2"/>
  </cols>
  <sheetData>
    <row r="1" spans="1:10" ht="16.5" customHeight="1">
      <c r="A1" s="3" t="s">
        <v>0</v>
      </c>
    </row>
    <row r="2" spans="1:10" ht="33.75" customHeight="1">
      <c r="A2" s="77" t="s">
        <v>1</v>
      </c>
      <c r="B2" s="77"/>
      <c r="C2" s="77"/>
      <c r="D2" s="77"/>
      <c r="E2" s="77"/>
      <c r="F2" s="77"/>
      <c r="G2" s="77"/>
      <c r="H2" s="77"/>
      <c r="I2" s="77"/>
      <c r="J2" s="77"/>
    </row>
    <row r="3" spans="1:10" ht="14.25" customHeight="1">
      <c r="A3" s="78" t="s">
        <v>2</v>
      </c>
      <c r="B3" s="78"/>
      <c r="C3" s="78"/>
      <c r="D3" s="78"/>
      <c r="E3" s="78"/>
      <c r="F3" s="78"/>
      <c r="G3" s="78"/>
      <c r="H3" s="78"/>
      <c r="I3" s="78"/>
      <c r="J3" s="78"/>
    </row>
    <row r="4" spans="1:10" ht="21.75" customHeight="1">
      <c r="A4" s="4"/>
      <c r="B4" s="5"/>
      <c r="C4" s="6"/>
      <c r="D4" s="6"/>
    </row>
    <row r="5" spans="1:10" ht="21.95" customHeight="1">
      <c r="A5" s="64" t="s">
        <v>3</v>
      </c>
      <c r="B5" s="65"/>
      <c r="C5" s="65"/>
      <c r="D5" s="87" t="s">
        <v>117</v>
      </c>
      <c r="E5" s="70"/>
      <c r="F5" s="70"/>
      <c r="G5" s="70"/>
      <c r="H5" s="70"/>
      <c r="I5" s="70"/>
      <c r="J5" s="70"/>
    </row>
    <row r="6" spans="1:10" ht="21.95" customHeight="1">
      <c r="A6" s="64" t="s">
        <v>5</v>
      </c>
      <c r="B6" s="65"/>
      <c r="C6" s="65"/>
      <c r="D6" s="70" t="s">
        <v>6</v>
      </c>
      <c r="E6" s="70"/>
      <c r="F6" s="64" t="s">
        <v>7</v>
      </c>
      <c r="G6" s="66"/>
      <c r="H6" s="70" t="s">
        <v>6</v>
      </c>
      <c r="I6" s="70"/>
      <c r="J6" s="70"/>
    </row>
    <row r="7" spans="1:10" ht="21.95" customHeight="1">
      <c r="A7" s="71" t="s">
        <v>8</v>
      </c>
      <c r="B7" s="72"/>
      <c r="C7" s="73"/>
      <c r="D7" s="9"/>
      <c r="E7" s="9" t="s">
        <v>9</v>
      </c>
      <c r="F7" s="9" t="s">
        <v>10</v>
      </c>
      <c r="G7" s="11" t="s">
        <v>11</v>
      </c>
      <c r="H7" s="7" t="s">
        <v>12</v>
      </c>
      <c r="I7" s="8" t="s">
        <v>13</v>
      </c>
      <c r="J7" s="11" t="s">
        <v>14</v>
      </c>
    </row>
    <row r="8" spans="1:10" ht="21.95" customHeight="1">
      <c r="A8" s="79"/>
      <c r="B8" s="80"/>
      <c r="C8" s="81"/>
      <c r="D8" s="9" t="s">
        <v>15</v>
      </c>
      <c r="E8" s="9"/>
      <c r="F8" s="9">
        <v>3.5070000000000001</v>
      </c>
      <c r="G8" s="9">
        <v>2.7604000000000002</v>
      </c>
      <c r="H8" s="9">
        <v>10</v>
      </c>
      <c r="I8" s="12">
        <f>G8/F8</f>
        <v>0.78711149130310809</v>
      </c>
      <c r="J8" s="45">
        <f>H8*I8</f>
        <v>7.8711149130310805</v>
      </c>
    </row>
    <row r="9" spans="1:10" ht="21.95" customHeight="1">
      <c r="A9" s="79"/>
      <c r="B9" s="80"/>
      <c r="C9" s="81"/>
      <c r="D9" s="9" t="s">
        <v>16</v>
      </c>
      <c r="E9" s="9"/>
      <c r="F9" s="9">
        <v>3.5070000000000001</v>
      </c>
      <c r="G9" s="9">
        <v>2.7604000000000002</v>
      </c>
      <c r="H9" s="9">
        <v>10</v>
      </c>
      <c r="I9" s="12">
        <v>0.79</v>
      </c>
      <c r="J9" s="9">
        <v>7.87</v>
      </c>
    </row>
    <row r="10" spans="1:10" ht="21.95" customHeight="1">
      <c r="A10" s="79"/>
      <c r="B10" s="80"/>
      <c r="C10" s="81"/>
      <c r="D10" s="9" t="s">
        <v>17</v>
      </c>
      <c r="E10" s="9"/>
      <c r="F10" s="9"/>
      <c r="G10" s="9"/>
      <c r="H10" s="9" t="s">
        <v>18</v>
      </c>
      <c r="I10" s="12"/>
      <c r="J10" s="9" t="s">
        <v>18</v>
      </c>
    </row>
    <row r="11" spans="1:10" ht="21.95" customHeight="1">
      <c r="A11" s="82"/>
      <c r="B11" s="83"/>
      <c r="C11" s="84"/>
      <c r="D11" s="9" t="s">
        <v>19</v>
      </c>
      <c r="E11" s="9"/>
      <c r="F11" s="9"/>
      <c r="G11" s="9"/>
      <c r="H11" s="9" t="s">
        <v>18</v>
      </c>
      <c r="I11" s="9"/>
      <c r="J11" s="9" t="s">
        <v>18</v>
      </c>
    </row>
    <row r="12" spans="1:10" ht="21.95" customHeight="1">
      <c r="A12" s="70" t="s">
        <v>20</v>
      </c>
      <c r="B12" s="70" t="s">
        <v>21</v>
      </c>
      <c r="C12" s="70"/>
      <c r="D12" s="70"/>
      <c r="E12" s="70"/>
      <c r="F12" s="70" t="s">
        <v>22</v>
      </c>
      <c r="G12" s="70"/>
      <c r="H12" s="70"/>
      <c r="I12" s="70"/>
      <c r="J12" s="70"/>
    </row>
    <row r="13" spans="1:10" ht="150" customHeight="1">
      <c r="A13" s="70"/>
      <c r="B13" s="89" t="s">
        <v>42</v>
      </c>
      <c r="C13" s="89"/>
      <c r="D13" s="89"/>
      <c r="E13" s="89"/>
      <c r="F13" s="70" t="s">
        <v>157</v>
      </c>
      <c r="G13" s="70"/>
      <c r="H13" s="70"/>
      <c r="I13" s="70"/>
      <c r="J13" s="70"/>
    </row>
    <row r="14" spans="1:10" ht="32.25" customHeight="1">
      <c r="A14" s="70" t="s">
        <v>25</v>
      </c>
      <c r="B14" s="55" t="s">
        <v>26</v>
      </c>
      <c r="C14" s="70" t="s">
        <v>27</v>
      </c>
      <c r="D14" s="70"/>
      <c r="E14" s="70"/>
      <c r="F14" s="70" t="s">
        <v>12</v>
      </c>
      <c r="G14" s="70"/>
      <c r="H14" s="70"/>
      <c r="I14" s="55" t="s">
        <v>14</v>
      </c>
      <c r="J14" s="55" t="s">
        <v>28</v>
      </c>
    </row>
    <row r="15" spans="1:10" ht="25.5" customHeight="1">
      <c r="A15" s="70"/>
      <c r="B15" s="70" t="s">
        <v>29</v>
      </c>
      <c r="C15" s="70" t="s">
        <v>30</v>
      </c>
      <c r="D15" s="70"/>
      <c r="E15" s="70"/>
      <c r="F15" s="88">
        <v>20</v>
      </c>
      <c r="G15" s="88"/>
      <c r="H15" s="88"/>
      <c r="I15" s="57">
        <v>20</v>
      </c>
      <c r="J15" s="57"/>
    </row>
    <row r="16" spans="1:10" ht="25.5" customHeight="1">
      <c r="A16" s="70"/>
      <c r="B16" s="70"/>
      <c r="C16" s="70" t="s">
        <v>31</v>
      </c>
      <c r="D16" s="70"/>
      <c r="E16" s="70"/>
      <c r="F16" s="88">
        <v>24</v>
      </c>
      <c r="G16" s="88"/>
      <c r="H16" s="88"/>
      <c r="I16" s="57">
        <v>24</v>
      </c>
      <c r="J16" s="57"/>
    </row>
    <row r="17" spans="1:10" ht="25.5" customHeight="1">
      <c r="A17" s="70"/>
      <c r="B17" s="70"/>
      <c r="C17" s="70" t="s">
        <v>32</v>
      </c>
      <c r="D17" s="70"/>
      <c r="E17" s="70"/>
      <c r="F17" s="88">
        <v>12</v>
      </c>
      <c r="G17" s="88"/>
      <c r="H17" s="88"/>
      <c r="I17" s="57">
        <v>12</v>
      </c>
      <c r="J17" s="57"/>
    </row>
    <row r="18" spans="1:10" ht="25.5" customHeight="1">
      <c r="A18" s="70"/>
      <c r="B18" s="70"/>
      <c r="C18" s="70" t="s">
        <v>33</v>
      </c>
      <c r="D18" s="70"/>
      <c r="E18" s="70"/>
      <c r="F18" s="88">
        <v>10</v>
      </c>
      <c r="G18" s="88"/>
      <c r="H18" s="88"/>
      <c r="I18" s="57">
        <v>10</v>
      </c>
      <c r="J18" s="57"/>
    </row>
    <row r="19" spans="1:10" s="1" customFormat="1" ht="25.5" customHeight="1">
      <c r="A19" s="70"/>
      <c r="B19" s="55" t="s">
        <v>43</v>
      </c>
      <c r="C19" s="70" t="s">
        <v>36</v>
      </c>
      <c r="D19" s="70"/>
      <c r="E19" s="70"/>
      <c r="F19" s="88">
        <v>16</v>
      </c>
      <c r="G19" s="88"/>
      <c r="H19" s="88"/>
      <c r="I19" s="57">
        <v>16</v>
      </c>
      <c r="J19" s="57"/>
    </row>
    <row r="20" spans="1:10" ht="25.5" customHeight="1">
      <c r="A20" s="70"/>
      <c r="B20" s="55" t="s">
        <v>37</v>
      </c>
      <c r="C20" s="70" t="s">
        <v>38</v>
      </c>
      <c r="D20" s="70"/>
      <c r="E20" s="70"/>
      <c r="F20" s="88">
        <v>8</v>
      </c>
      <c r="G20" s="88"/>
      <c r="H20" s="88"/>
      <c r="I20" s="57">
        <v>8</v>
      </c>
      <c r="J20" s="57"/>
    </row>
    <row r="21" spans="1:10" ht="21" customHeight="1">
      <c r="A21" s="70" t="s">
        <v>40</v>
      </c>
      <c r="B21" s="70"/>
      <c r="C21" s="70"/>
      <c r="D21" s="70"/>
      <c r="E21" s="70"/>
      <c r="F21" s="88">
        <v>100</v>
      </c>
      <c r="G21" s="88"/>
      <c r="H21" s="88"/>
      <c r="I21" s="58">
        <f>SUM(I15:I20)+J8</f>
        <v>97.871114913031079</v>
      </c>
      <c r="J21" s="16"/>
    </row>
  </sheetData>
  <mergeCells count="32">
    <mergeCell ref="A21:E21"/>
    <mergeCell ref="F21:H21"/>
    <mergeCell ref="F20:H20"/>
    <mergeCell ref="C16:E16"/>
    <mergeCell ref="C17:E17"/>
    <mergeCell ref="C18:E18"/>
    <mergeCell ref="C19:E19"/>
    <mergeCell ref="C20:E20"/>
    <mergeCell ref="F16:H16"/>
    <mergeCell ref="F17:H17"/>
    <mergeCell ref="F18:H18"/>
    <mergeCell ref="F19:H19"/>
    <mergeCell ref="A7:C11"/>
    <mergeCell ref="C14:E14"/>
    <mergeCell ref="F14:H14"/>
    <mergeCell ref="C15:E15"/>
    <mergeCell ref="F15:H15"/>
    <mergeCell ref="A12:A13"/>
    <mergeCell ref="A14:A20"/>
    <mergeCell ref="B15:B18"/>
    <mergeCell ref="B13:E13"/>
    <mergeCell ref="F13:J13"/>
    <mergeCell ref="B12:E12"/>
    <mergeCell ref="F12:J12"/>
    <mergeCell ref="A2:J2"/>
    <mergeCell ref="A3:J3"/>
    <mergeCell ref="A5:C5"/>
    <mergeCell ref="D5:J5"/>
    <mergeCell ref="A6:C6"/>
    <mergeCell ref="D6:E6"/>
    <mergeCell ref="F6:G6"/>
    <mergeCell ref="H6:J6"/>
  </mergeCells>
  <phoneticPr fontId="11" type="noConversion"/>
  <printOptions horizontalCentered="1"/>
  <pageMargins left="0.47244094488188998" right="0.47244094488188998" top="0.39370078740157499" bottom="0.39370078740157499" header="0.35433070866141703" footer="0.196850393700787"/>
  <pageSetup paperSize="9" scale="71"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J22"/>
  <sheetViews>
    <sheetView showGridLines="0" workbookViewId="0">
      <selection activeCell="F9" sqref="F9"/>
    </sheetView>
  </sheetViews>
  <sheetFormatPr defaultColWidth="9" defaultRowHeight="14.25"/>
  <cols>
    <col min="1" max="2" width="6.125" style="2" customWidth="1"/>
    <col min="3" max="3" width="12.375" style="2" customWidth="1"/>
    <col min="4" max="4" width="28.25" style="2" customWidth="1"/>
    <col min="5" max="5" width="20.25" style="2" customWidth="1"/>
    <col min="6" max="6" width="12.375" style="2" customWidth="1"/>
    <col min="7" max="7" width="12.625" style="2" customWidth="1"/>
    <col min="8" max="9" width="12.375" style="2" customWidth="1"/>
    <col min="10" max="10" width="19.625" style="2" customWidth="1"/>
    <col min="11" max="16384" width="9" style="2"/>
  </cols>
  <sheetData>
    <row r="1" spans="1:10" ht="16.5" customHeight="1">
      <c r="A1" s="3" t="s">
        <v>0</v>
      </c>
    </row>
    <row r="2" spans="1:10" ht="33.75" customHeight="1">
      <c r="A2" s="77" t="s">
        <v>1</v>
      </c>
      <c r="B2" s="77"/>
      <c r="C2" s="77"/>
      <c r="D2" s="77"/>
      <c r="E2" s="77"/>
      <c r="F2" s="77"/>
      <c r="G2" s="77"/>
      <c r="H2" s="77"/>
      <c r="I2" s="77"/>
      <c r="J2" s="77"/>
    </row>
    <row r="3" spans="1:10" ht="14.25" customHeight="1">
      <c r="A3" s="78" t="s">
        <v>2</v>
      </c>
      <c r="B3" s="78"/>
      <c r="C3" s="78"/>
      <c r="D3" s="78"/>
      <c r="E3" s="78"/>
      <c r="F3" s="78"/>
      <c r="G3" s="78"/>
      <c r="H3" s="78"/>
      <c r="I3" s="78"/>
      <c r="J3" s="78"/>
    </row>
    <row r="4" spans="1:10" ht="21.75" customHeight="1">
      <c r="A4" s="4"/>
      <c r="B4" s="5"/>
      <c r="C4" s="6"/>
      <c r="D4" s="6"/>
    </row>
    <row r="5" spans="1:10" ht="21.95" customHeight="1">
      <c r="A5" s="64" t="s">
        <v>3</v>
      </c>
      <c r="B5" s="65"/>
      <c r="C5" s="65"/>
      <c r="D5" s="87" t="s">
        <v>118</v>
      </c>
      <c r="E5" s="70"/>
      <c r="F5" s="70"/>
      <c r="G5" s="70"/>
      <c r="H5" s="70"/>
      <c r="I5" s="70"/>
      <c r="J5" s="70"/>
    </row>
    <row r="6" spans="1:10" ht="21.95" customHeight="1">
      <c r="A6" s="64" t="s">
        <v>5</v>
      </c>
      <c r="B6" s="65"/>
      <c r="C6" s="65"/>
      <c r="D6" s="70" t="s">
        <v>6</v>
      </c>
      <c r="E6" s="70"/>
      <c r="F6" s="64" t="s">
        <v>7</v>
      </c>
      <c r="G6" s="66"/>
      <c r="H6" s="70" t="s">
        <v>6</v>
      </c>
      <c r="I6" s="70"/>
      <c r="J6" s="70"/>
    </row>
    <row r="7" spans="1:10" ht="21.95" customHeight="1">
      <c r="A7" s="71" t="s">
        <v>8</v>
      </c>
      <c r="B7" s="72"/>
      <c r="C7" s="73"/>
      <c r="D7" s="9"/>
      <c r="E7" s="9" t="s">
        <v>9</v>
      </c>
      <c r="F7" s="9" t="s">
        <v>10</v>
      </c>
      <c r="G7" s="11" t="s">
        <v>11</v>
      </c>
      <c r="H7" s="7" t="s">
        <v>12</v>
      </c>
      <c r="I7" s="8" t="s">
        <v>13</v>
      </c>
      <c r="J7" s="11" t="s">
        <v>14</v>
      </c>
    </row>
    <row r="8" spans="1:10" ht="21.95" customHeight="1">
      <c r="A8" s="79"/>
      <c r="B8" s="80"/>
      <c r="C8" s="81"/>
      <c r="D8" s="9" t="s">
        <v>15</v>
      </c>
      <c r="E8" s="9"/>
      <c r="F8" s="9">
        <v>47.81</v>
      </c>
      <c r="G8" s="9">
        <v>47.808787000000002</v>
      </c>
      <c r="H8" s="9">
        <v>10</v>
      </c>
      <c r="I8" s="12">
        <f>G8/F8</f>
        <v>0.99997462873875753</v>
      </c>
      <c r="J8" s="9">
        <v>10</v>
      </c>
    </row>
    <row r="9" spans="1:10" ht="21.95" customHeight="1">
      <c r="A9" s="79"/>
      <c r="B9" s="80"/>
      <c r="C9" s="81"/>
      <c r="D9" s="9" t="s">
        <v>16</v>
      </c>
      <c r="E9" s="9"/>
      <c r="F9" s="9">
        <v>47.81</v>
      </c>
      <c r="G9" s="9">
        <v>47.808787000000002</v>
      </c>
      <c r="H9" s="9">
        <v>10</v>
      </c>
      <c r="I9" s="12"/>
      <c r="J9" s="9">
        <v>0</v>
      </c>
    </row>
    <row r="10" spans="1:10" ht="21.95" customHeight="1">
      <c r="A10" s="79"/>
      <c r="B10" s="80"/>
      <c r="C10" s="81"/>
      <c r="D10" s="9" t="s">
        <v>17</v>
      </c>
      <c r="E10" s="9"/>
      <c r="F10" s="9"/>
      <c r="G10" s="9"/>
      <c r="H10" s="9" t="s">
        <v>18</v>
      </c>
      <c r="I10" s="12"/>
      <c r="J10" s="9" t="s">
        <v>18</v>
      </c>
    </row>
    <row r="11" spans="1:10" ht="21.95" customHeight="1">
      <c r="A11" s="82"/>
      <c r="B11" s="83"/>
      <c r="C11" s="84"/>
      <c r="D11" s="9" t="s">
        <v>19</v>
      </c>
      <c r="E11" s="9"/>
      <c r="F11" s="9"/>
      <c r="G11" s="9"/>
      <c r="H11" s="9" t="s">
        <v>18</v>
      </c>
      <c r="I11" s="9"/>
      <c r="J11" s="9" t="s">
        <v>18</v>
      </c>
    </row>
    <row r="12" spans="1:10" ht="21.95" customHeight="1">
      <c r="A12" s="70" t="s">
        <v>20</v>
      </c>
      <c r="B12" s="70" t="s">
        <v>21</v>
      </c>
      <c r="C12" s="70"/>
      <c r="D12" s="70"/>
      <c r="E12" s="70"/>
      <c r="F12" s="64" t="s">
        <v>22</v>
      </c>
      <c r="G12" s="65"/>
      <c r="H12" s="65"/>
      <c r="I12" s="65"/>
      <c r="J12" s="66"/>
    </row>
    <row r="13" spans="1:10" ht="66.75" customHeight="1">
      <c r="A13" s="70"/>
      <c r="B13" s="90" t="s">
        <v>136</v>
      </c>
      <c r="C13" s="91"/>
      <c r="D13" s="91"/>
      <c r="E13" s="91"/>
      <c r="F13" s="92" t="s">
        <v>137</v>
      </c>
      <c r="G13" s="93"/>
      <c r="H13" s="93"/>
      <c r="I13" s="93"/>
      <c r="J13" s="94"/>
    </row>
    <row r="14" spans="1:10" ht="34.5" customHeight="1">
      <c r="A14" s="70" t="s">
        <v>25</v>
      </c>
      <c r="B14" s="9" t="s">
        <v>26</v>
      </c>
      <c r="C14" s="64" t="s">
        <v>27</v>
      </c>
      <c r="D14" s="65"/>
      <c r="E14" s="65"/>
      <c r="F14" s="65" t="s">
        <v>12</v>
      </c>
      <c r="G14" s="65"/>
      <c r="H14" s="66"/>
      <c r="I14" s="9" t="s">
        <v>14</v>
      </c>
      <c r="J14" s="9" t="s">
        <v>28</v>
      </c>
    </row>
    <row r="15" spans="1:10" ht="34.5" customHeight="1">
      <c r="A15" s="70"/>
      <c r="B15" s="70" t="s">
        <v>29</v>
      </c>
      <c r="C15" s="64" t="s">
        <v>30</v>
      </c>
      <c r="D15" s="65"/>
      <c r="E15" s="65"/>
      <c r="F15" s="74">
        <v>30</v>
      </c>
      <c r="G15" s="75"/>
      <c r="H15" s="76"/>
      <c r="I15" s="54">
        <v>30</v>
      </c>
      <c r="J15" s="57"/>
    </row>
    <row r="16" spans="1:10" ht="34.5" customHeight="1">
      <c r="A16" s="70"/>
      <c r="B16" s="70"/>
      <c r="C16" s="64" t="s">
        <v>31</v>
      </c>
      <c r="D16" s="65" t="s">
        <v>45</v>
      </c>
      <c r="E16" s="65">
        <v>1</v>
      </c>
      <c r="F16" s="74">
        <v>20</v>
      </c>
      <c r="G16" s="75"/>
      <c r="H16" s="76"/>
      <c r="I16" s="54">
        <v>20</v>
      </c>
      <c r="J16" s="57"/>
    </row>
    <row r="17" spans="1:10" ht="34.5" customHeight="1">
      <c r="A17" s="70"/>
      <c r="B17" s="70"/>
      <c r="C17" s="64" t="s">
        <v>32</v>
      </c>
      <c r="D17" s="65" t="s">
        <v>46</v>
      </c>
      <c r="E17" s="65" t="s">
        <v>47</v>
      </c>
      <c r="F17" s="74">
        <v>20</v>
      </c>
      <c r="G17" s="75"/>
      <c r="H17" s="76"/>
      <c r="I17" s="54">
        <v>20</v>
      </c>
      <c r="J17" s="57"/>
    </row>
    <row r="18" spans="1:10" ht="34.5" customHeight="1">
      <c r="A18" s="70"/>
      <c r="B18" s="70"/>
      <c r="C18" s="64" t="s">
        <v>33</v>
      </c>
      <c r="D18" s="65"/>
      <c r="E18" s="65"/>
      <c r="F18" s="74">
        <v>5</v>
      </c>
      <c r="G18" s="75"/>
      <c r="H18" s="76"/>
      <c r="I18" s="47">
        <v>5</v>
      </c>
      <c r="J18" s="15"/>
    </row>
    <row r="19" spans="1:10" ht="34.5" customHeight="1">
      <c r="A19" s="70"/>
      <c r="B19" s="70" t="s">
        <v>34</v>
      </c>
      <c r="C19" s="64" t="s">
        <v>35</v>
      </c>
      <c r="D19" s="65"/>
      <c r="E19" s="65"/>
      <c r="F19" s="74">
        <v>5</v>
      </c>
      <c r="G19" s="75"/>
      <c r="H19" s="76"/>
      <c r="I19" s="47">
        <v>5</v>
      </c>
      <c r="J19" s="15"/>
    </row>
    <row r="20" spans="1:10" s="1" customFormat="1" ht="34.5" customHeight="1">
      <c r="A20" s="70"/>
      <c r="B20" s="70"/>
      <c r="C20" s="64" t="s">
        <v>36</v>
      </c>
      <c r="D20" s="65"/>
      <c r="E20" s="65"/>
      <c r="F20" s="74">
        <v>5</v>
      </c>
      <c r="G20" s="75"/>
      <c r="H20" s="76"/>
      <c r="I20" s="47">
        <v>5</v>
      </c>
      <c r="J20" s="15"/>
    </row>
    <row r="21" spans="1:10" ht="34.5" customHeight="1">
      <c r="A21" s="70"/>
      <c r="B21" s="14" t="s">
        <v>37</v>
      </c>
      <c r="C21" s="64" t="s">
        <v>38</v>
      </c>
      <c r="D21" s="65"/>
      <c r="E21" s="65"/>
      <c r="F21" s="74">
        <v>5</v>
      </c>
      <c r="G21" s="75"/>
      <c r="H21" s="76"/>
      <c r="I21" s="47">
        <v>5</v>
      </c>
      <c r="J21" s="15"/>
    </row>
    <row r="22" spans="1:10" ht="21" customHeight="1">
      <c r="A22" s="64" t="s">
        <v>40</v>
      </c>
      <c r="B22" s="65"/>
      <c r="C22" s="65"/>
      <c r="D22" s="65"/>
      <c r="E22" s="66"/>
      <c r="F22" s="64">
        <v>100</v>
      </c>
      <c r="G22" s="65"/>
      <c r="H22" s="66"/>
      <c r="I22" s="9">
        <f>SUM(I15:I21)+J8</f>
        <v>100</v>
      </c>
      <c r="J22" s="16"/>
    </row>
  </sheetData>
  <mergeCells count="35">
    <mergeCell ref="A22:E22"/>
    <mergeCell ref="F22:H22"/>
    <mergeCell ref="C19:E19"/>
    <mergeCell ref="C20:E20"/>
    <mergeCell ref="C21:E21"/>
    <mergeCell ref="F19:H19"/>
    <mergeCell ref="F20:H20"/>
    <mergeCell ref="F21:H21"/>
    <mergeCell ref="A14:A21"/>
    <mergeCell ref="B15:B18"/>
    <mergeCell ref="B19:B20"/>
    <mergeCell ref="C14:E14"/>
    <mergeCell ref="C15:E15"/>
    <mergeCell ref="C16:E16"/>
    <mergeCell ref="C17:E17"/>
    <mergeCell ref="C18:E18"/>
    <mergeCell ref="F14:H14"/>
    <mergeCell ref="F15:H15"/>
    <mergeCell ref="F16:H16"/>
    <mergeCell ref="F17:H17"/>
    <mergeCell ref="F18:H18"/>
    <mergeCell ref="B12:E12"/>
    <mergeCell ref="F12:J12"/>
    <mergeCell ref="A12:A13"/>
    <mergeCell ref="A7:C11"/>
    <mergeCell ref="B13:E13"/>
    <mergeCell ref="F13:J13"/>
    <mergeCell ref="A2:J2"/>
    <mergeCell ref="A3:J3"/>
    <mergeCell ref="A5:C5"/>
    <mergeCell ref="D5:J5"/>
    <mergeCell ref="A6:C6"/>
    <mergeCell ref="D6:E6"/>
    <mergeCell ref="F6:G6"/>
    <mergeCell ref="H6:J6"/>
  </mergeCells>
  <phoneticPr fontId="11" type="noConversion"/>
  <printOptions horizontalCentered="1"/>
  <pageMargins left="0.47244094488188998" right="0.47244094488188998" top="0.39370078740157499" bottom="0.39370078740157499" header="0.35433070866141703" footer="0.196850393700787"/>
  <pageSetup paperSize="9" scale="71"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J22"/>
  <sheetViews>
    <sheetView showGridLines="0" workbookViewId="0">
      <selection activeCell="F13" sqref="F13:J13"/>
    </sheetView>
  </sheetViews>
  <sheetFormatPr defaultColWidth="9" defaultRowHeight="14.25"/>
  <cols>
    <col min="1" max="2" width="6.125" style="2" customWidth="1"/>
    <col min="3" max="3" width="12.375" style="2" customWidth="1"/>
    <col min="4" max="4" width="28.25" style="2" customWidth="1"/>
    <col min="5" max="5" width="22.875" style="2" customWidth="1"/>
    <col min="6" max="6" width="14.875" style="2" customWidth="1"/>
    <col min="7" max="7" width="12.625" style="2" customWidth="1"/>
    <col min="8" max="9" width="12.375" style="2" customWidth="1"/>
    <col min="10" max="10" width="19.625" style="2" customWidth="1"/>
    <col min="11" max="16384" width="9" style="2"/>
  </cols>
  <sheetData>
    <row r="1" spans="1:10" ht="16.5" customHeight="1">
      <c r="A1" s="3" t="s">
        <v>0</v>
      </c>
    </row>
    <row r="2" spans="1:10" ht="33.75" customHeight="1">
      <c r="A2" s="77" t="s">
        <v>1</v>
      </c>
      <c r="B2" s="77"/>
      <c r="C2" s="77"/>
      <c r="D2" s="77"/>
      <c r="E2" s="77"/>
      <c r="F2" s="77"/>
      <c r="G2" s="77"/>
      <c r="H2" s="77"/>
      <c r="I2" s="77"/>
      <c r="J2" s="77"/>
    </row>
    <row r="3" spans="1:10" ht="14.25" customHeight="1">
      <c r="A3" s="78" t="s">
        <v>2</v>
      </c>
      <c r="B3" s="78"/>
      <c r="C3" s="78"/>
      <c r="D3" s="78"/>
      <c r="E3" s="78"/>
      <c r="F3" s="78"/>
      <c r="G3" s="78"/>
      <c r="H3" s="78"/>
      <c r="I3" s="78"/>
      <c r="J3" s="78"/>
    </row>
    <row r="4" spans="1:10" ht="21.75" customHeight="1">
      <c r="A4" s="4"/>
      <c r="B4" s="5"/>
      <c r="C4" s="6"/>
      <c r="D4" s="6"/>
    </row>
    <row r="5" spans="1:10" ht="21.95" customHeight="1">
      <c r="A5" s="64" t="s">
        <v>3</v>
      </c>
      <c r="B5" s="65"/>
      <c r="C5" s="65"/>
      <c r="D5" s="87" t="s">
        <v>119</v>
      </c>
      <c r="E5" s="95"/>
      <c r="F5" s="95"/>
      <c r="G5" s="95"/>
      <c r="H5" s="95"/>
      <c r="I5" s="95"/>
      <c r="J5" s="95"/>
    </row>
    <row r="6" spans="1:10" ht="21.95" customHeight="1">
      <c r="A6" s="64" t="s">
        <v>5</v>
      </c>
      <c r="B6" s="65"/>
      <c r="C6" s="65"/>
      <c r="D6" s="70" t="s">
        <v>6</v>
      </c>
      <c r="E6" s="70"/>
      <c r="F6" s="70" t="s">
        <v>7</v>
      </c>
      <c r="G6" s="70"/>
      <c r="H6" s="70" t="s">
        <v>49</v>
      </c>
      <c r="I6" s="70"/>
      <c r="J6" s="95"/>
    </row>
    <row r="7" spans="1:10" ht="21.95" customHeight="1">
      <c r="A7" s="71" t="s">
        <v>8</v>
      </c>
      <c r="B7" s="72"/>
      <c r="C7" s="73"/>
      <c r="D7" s="48"/>
      <c r="E7" s="48" t="s">
        <v>9</v>
      </c>
      <c r="F7" s="48" t="s">
        <v>10</v>
      </c>
      <c r="G7" s="48" t="s">
        <v>11</v>
      </c>
      <c r="H7" s="48" t="s">
        <v>12</v>
      </c>
      <c r="I7" s="48" t="s">
        <v>13</v>
      </c>
      <c r="J7" s="48" t="s">
        <v>14</v>
      </c>
    </row>
    <row r="8" spans="1:10" ht="21.95" customHeight="1">
      <c r="A8" s="79"/>
      <c r="B8" s="80"/>
      <c r="C8" s="81"/>
      <c r="D8" s="49" t="s">
        <v>15</v>
      </c>
      <c r="E8" s="49">
        <v>10</v>
      </c>
      <c r="F8" s="49">
        <v>10</v>
      </c>
      <c r="G8" s="49">
        <v>10</v>
      </c>
      <c r="H8" s="49">
        <v>10</v>
      </c>
      <c r="I8" s="52">
        <v>1</v>
      </c>
      <c r="J8" s="49">
        <v>10</v>
      </c>
    </row>
    <row r="9" spans="1:10" ht="21.95" customHeight="1">
      <c r="A9" s="79"/>
      <c r="B9" s="80"/>
      <c r="C9" s="81"/>
      <c r="D9" s="9" t="s">
        <v>16</v>
      </c>
      <c r="E9" s="9">
        <v>10</v>
      </c>
      <c r="F9" s="9">
        <v>10</v>
      </c>
      <c r="G9" s="9">
        <v>10</v>
      </c>
      <c r="H9" s="9" t="s">
        <v>18</v>
      </c>
      <c r="I9" s="12">
        <v>1</v>
      </c>
      <c r="J9" s="9" t="s">
        <v>18</v>
      </c>
    </row>
    <row r="10" spans="1:10" ht="21.95" customHeight="1">
      <c r="A10" s="79"/>
      <c r="B10" s="80"/>
      <c r="C10" s="81"/>
      <c r="D10" s="9" t="s">
        <v>17</v>
      </c>
      <c r="E10" s="9"/>
      <c r="F10" s="9"/>
      <c r="G10" s="9"/>
      <c r="H10" s="9" t="s">
        <v>18</v>
      </c>
      <c r="I10" s="12"/>
      <c r="J10" s="9" t="s">
        <v>18</v>
      </c>
    </row>
    <row r="11" spans="1:10" ht="21.95" customHeight="1">
      <c r="A11" s="82"/>
      <c r="B11" s="83"/>
      <c r="C11" s="84"/>
      <c r="D11" s="9" t="s">
        <v>19</v>
      </c>
      <c r="E11" s="9"/>
      <c r="F11" s="9"/>
      <c r="G11" s="9"/>
      <c r="H11" s="9" t="s">
        <v>18</v>
      </c>
      <c r="I11" s="9"/>
      <c r="J11" s="9" t="s">
        <v>18</v>
      </c>
    </row>
    <row r="12" spans="1:10" ht="21.95" customHeight="1">
      <c r="A12" s="70" t="s">
        <v>20</v>
      </c>
      <c r="B12" s="70" t="s">
        <v>21</v>
      </c>
      <c r="C12" s="70"/>
      <c r="D12" s="70"/>
      <c r="E12" s="70"/>
      <c r="F12" s="64" t="s">
        <v>22</v>
      </c>
      <c r="G12" s="65"/>
      <c r="H12" s="65"/>
      <c r="I12" s="65"/>
      <c r="J12" s="66"/>
    </row>
    <row r="13" spans="1:10" ht="100.5" customHeight="1">
      <c r="A13" s="70"/>
      <c r="B13" s="89" t="s">
        <v>50</v>
      </c>
      <c r="C13" s="89"/>
      <c r="D13" s="89"/>
      <c r="E13" s="89"/>
      <c r="F13" s="89" t="s">
        <v>51</v>
      </c>
      <c r="G13" s="89"/>
      <c r="H13" s="89"/>
      <c r="I13" s="89"/>
      <c r="J13" s="89"/>
    </row>
    <row r="14" spans="1:10" ht="33.75" customHeight="1">
      <c r="A14" s="70" t="s">
        <v>25</v>
      </c>
      <c r="B14" s="55" t="s">
        <v>26</v>
      </c>
      <c r="C14" s="70" t="s">
        <v>27</v>
      </c>
      <c r="D14" s="70"/>
      <c r="E14" s="70"/>
      <c r="F14" s="70" t="s">
        <v>12</v>
      </c>
      <c r="G14" s="70"/>
      <c r="H14" s="70"/>
      <c r="I14" s="55" t="s">
        <v>14</v>
      </c>
      <c r="J14" s="55" t="s">
        <v>28</v>
      </c>
    </row>
    <row r="15" spans="1:10" ht="33.75" customHeight="1">
      <c r="A15" s="70"/>
      <c r="B15" s="70" t="s">
        <v>29</v>
      </c>
      <c r="C15" s="70" t="s">
        <v>30</v>
      </c>
      <c r="D15" s="70"/>
      <c r="E15" s="70"/>
      <c r="F15" s="88">
        <v>20</v>
      </c>
      <c r="G15" s="88"/>
      <c r="H15" s="88"/>
      <c r="I15" s="57">
        <v>20</v>
      </c>
      <c r="J15" s="57"/>
    </row>
    <row r="16" spans="1:10" ht="33.75" customHeight="1">
      <c r="A16" s="70"/>
      <c r="B16" s="70"/>
      <c r="C16" s="70" t="s">
        <v>31</v>
      </c>
      <c r="D16" s="70"/>
      <c r="E16" s="70"/>
      <c r="F16" s="88">
        <v>10</v>
      </c>
      <c r="G16" s="88"/>
      <c r="H16" s="88"/>
      <c r="I16" s="57">
        <v>10</v>
      </c>
      <c r="J16" s="57"/>
    </row>
    <row r="17" spans="1:10" ht="33.75" customHeight="1">
      <c r="A17" s="70"/>
      <c r="B17" s="70"/>
      <c r="C17" s="70" t="s">
        <v>32</v>
      </c>
      <c r="D17" s="70" t="s">
        <v>52</v>
      </c>
      <c r="E17" s="70">
        <v>45992</v>
      </c>
      <c r="F17" s="88">
        <v>10</v>
      </c>
      <c r="G17" s="88"/>
      <c r="H17" s="88"/>
      <c r="I17" s="55">
        <v>10</v>
      </c>
      <c r="J17" s="55"/>
    </row>
    <row r="18" spans="1:10" ht="33.75" customHeight="1">
      <c r="A18" s="70"/>
      <c r="B18" s="70"/>
      <c r="C18" s="70" t="s">
        <v>33</v>
      </c>
      <c r="D18" s="70" t="s">
        <v>53</v>
      </c>
      <c r="E18" s="70" t="s">
        <v>54</v>
      </c>
      <c r="F18" s="88">
        <v>10</v>
      </c>
      <c r="G18" s="88"/>
      <c r="H18" s="88"/>
      <c r="I18" s="55">
        <v>10</v>
      </c>
      <c r="J18" s="55"/>
    </row>
    <row r="19" spans="1:10" ht="33.75" customHeight="1">
      <c r="A19" s="70"/>
      <c r="B19" s="70" t="s">
        <v>34</v>
      </c>
      <c r="C19" s="70" t="s">
        <v>35</v>
      </c>
      <c r="D19" s="70" t="s">
        <v>55</v>
      </c>
      <c r="E19" s="70" t="s">
        <v>56</v>
      </c>
      <c r="F19" s="88">
        <v>10</v>
      </c>
      <c r="G19" s="88"/>
      <c r="H19" s="88"/>
      <c r="I19" s="55">
        <v>10</v>
      </c>
      <c r="J19" s="55"/>
    </row>
    <row r="20" spans="1:10" s="1" customFormat="1" ht="33.75" customHeight="1">
      <c r="A20" s="70"/>
      <c r="B20" s="70"/>
      <c r="C20" s="70" t="s">
        <v>36</v>
      </c>
      <c r="D20" s="70" t="s">
        <v>57</v>
      </c>
      <c r="E20" s="70" t="s">
        <v>56</v>
      </c>
      <c r="F20" s="88">
        <v>10</v>
      </c>
      <c r="G20" s="88"/>
      <c r="H20" s="88"/>
      <c r="I20" s="55">
        <v>10</v>
      </c>
      <c r="J20" s="55"/>
    </row>
    <row r="21" spans="1:10" ht="33.75" customHeight="1">
      <c r="A21" s="70"/>
      <c r="B21" s="14" t="s">
        <v>37</v>
      </c>
      <c r="C21" s="64" t="s">
        <v>38</v>
      </c>
      <c r="D21" s="65" t="s">
        <v>58</v>
      </c>
      <c r="E21" s="65" t="s">
        <v>39</v>
      </c>
      <c r="F21" s="74">
        <v>20</v>
      </c>
      <c r="G21" s="75"/>
      <c r="H21" s="76"/>
      <c r="I21" s="9">
        <v>20</v>
      </c>
      <c r="J21" s="48"/>
    </row>
    <row r="22" spans="1:10" ht="33.75" customHeight="1">
      <c r="A22" s="64" t="s">
        <v>40</v>
      </c>
      <c r="B22" s="65"/>
      <c r="C22" s="65"/>
      <c r="D22" s="65"/>
      <c r="E22" s="66"/>
      <c r="F22" s="64">
        <v>100</v>
      </c>
      <c r="G22" s="65"/>
      <c r="H22" s="66"/>
      <c r="I22" s="9">
        <v>100</v>
      </c>
      <c r="J22" s="16"/>
    </row>
  </sheetData>
  <mergeCells count="35">
    <mergeCell ref="A22:E22"/>
    <mergeCell ref="F22:H22"/>
    <mergeCell ref="F14:H14"/>
    <mergeCell ref="F15:H15"/>
    <mergeCell ref="F16:H16"/>
    <mergeCell ref="F17:H17"/>
    <mergeCell ref="F18:H18"/>
    <mergeCell ref="C14:E14"/>
    <mergeCell ref="C15:E15"/>
    <mergeCell ref="C16:E16"/>
    <mergeCell ref="C17:E17"/>
    <mergeCell ref="C18:E18"/>
    <mergeCell ref="C19:E19"/>
    <mergeCell ref="C20:E20"/>
    <mergeCell ref="C21:E21"/>
    <mergeCell ref="F19:H19"/>
    <mergeCell ref="F20:H20"/>
    <mergeCell ref="F21:H21"/>
    <mergeCell ref="A12:A13"/>
    <mergeCell ref="A14:A21"/>
    <mergeCell ref="B15:B18"/>
    <mergeCell ref="B19:B20"/>
    <mergeCell ref="B13:E13"/>
    <mergeCell ref="F13:J13"/>
    <mergeCell ref="B12:E12"/>
    <mergeCell ref="F12:J12"/>
    <mergeCell ref="A7:C11"/>
    <mergeCell ref="A2:J2"/>
    <mergeCell ref="A3:J3"/>
    <mergeCell ref="A5:C5"/>
    <mergeCell ref="D5:J5"/>
    <mergeCell ref="A6:C6"/>
    <mergeCell ref="D6:E6"/>
    <mergeCell ref="F6:G6"/>
    <mergeCell ref="H6:J6"/>
  </mergeCells>
  <phoneticPr fontId="11" type="noConversion"/>
  <printOptions horizontalCentered="1"/>
  <pageMargins left="0.47244094488188998" right="0.47244094488188998" top="0.39370078740157499" bottom="0.39370078740157499" header="0.35433070866141703" footer="0.196850393700787"/>
  <pageSetup paperSize="9" scale="6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J22"/>
  <sheetViews>
    <sheetView showGridLines="0" workbookViewId="0">
      <selection activeCell="B13" sqref="B13:J18"/>
    </sheetView>
  </sheetViews>
  <sheetFormatPr defaultColWidth="9" defaultRowHeight="14.25"/>
  <cols>
    <col min="1" max="2" width="6.125" style="6" customWidth="1"/>
    <col min="3" max="3" width="12.375" style="6" customWidth="1"/>
    <col min="4" max="4" width="28.25" style="6" customWidth="1"/>
    <col min="5" max="5" width="20.25" style="6" customWidth="1"/>
    <col min="6" max="6" width="12.375" style="6" customWidth="1"/>
    <col min="7" max="7" width="12.625" style="6" customWidth="1"/>
    <col min="8" max="9" width="12.375" style="6" customWidth="1"/>
    <col min="10" max="10" width="19.625" style="6" customWidth="1"/>
    <col min="11" max="16384" width="9" style="6"/>
  </cols>
  <sheetData>
    <row r="1" spans="1:10" ht="16.5" customHeight="1">
      <c r="A1" s="43" t="s">
        <v>0</v>
      </c>
    </row>
    <row r="2" spans="1:10" ht="33.75" customHeight="1">
      <c r="A2" s="96" t="s">
        <v>1</v>
      </c>
      <c r="B2" s="96"/>
      <c r="C2" s="96"/>
      <c r="D2" s="96"/>
      <c r="E2" s="96"/>
      <c r="F2" s="96"/>
      <c r="G2" s="96"/>
      <c r="H2" s="96"/>
      <c r="I2" s="96"/>
      <c r="J2" s="96"/>
    </row>
    <row r="3" spans="1:10" ht="14.25" customHeight="1">
      <c r="A3" s="80" t="s">
        <v>59</v>
      </c>
      <c r="B3" s="80"/>
      <c r="C3" s="80"/>
      <c r="D3" s="80"/>
      <c r="E3" s="80"/>
      <c r="F3" s="80"/>
      <c r="G3" s="80"/>
      <c r="H3" s="80"/>
      <c r="I3" s="80"/>
      <c r="J3" s="80"/>
    </row>
    <row r="4" spans="1:10" ht="21.75" customHeight="1">
      <c r="A4" s="4"/>
      <c r="B4" s="5"/>
    </row>
    <row r="5" spans="1:10" ht="21.95" customHeight="1">
      <c r="A5" s="64" t="s">
        <v>3</v>
      </c>
      <c r="B5" s="65"/>
      <c r="C5" s="65"/>
      <c r="D5" s="87" t="s">
        <v>120</v>
      </c>
      <c r="E5" s="70"/>
      <c r="F5" s="70"/>
      <c r="G5" s="70"/>
      <c r="H5" s="70"/>
      <c r="I5" s="70"/>
      <c r="J5" s="70"/>
    </row>
    <row r="6" spans="1:10" ht="21.95" customHeight="1">
      <c r="A6" s="64" t="s">
        <v>5</v>
      </c>
      <c r="B6" s="65"/>
      <c r="C6" s="65"/>
      <c r="D6" s="70" t="s">
        <v>6</v>
      </c>
      <c r="E6" s="70"/>
      <c r="F6" s="64" t="s">
        <v>7</v>
      </c>
      <c r="G6" s="66"/>
      <c r="H6" s="70" t="s">
        <v>6</v>
      </c>
      <c r="I6" s="70"/>
      <c r="J6" s="70"/>
    </row>
    <row r="7" spans="1:10" ht="21.95" customHeight="1">
      <c r="A7" s="71" t="s">
        <v>8</v>
      </c>
      <c r="B7" s="72"/>
      <c r="C7" s="73"/>
      <c r="D7" s="9"/>
      <c r="E7" s="9" t="s">
        <v>9</v>
      </c>
      <c r="F7" s="9" t="s">
        <v>10</v>
      </c>
      <c r="G7" s="11" t="s">
        <v>11</v>
      </c>
      <c r="H7" s="7" t="s">
        <v>12</v>
      </c>
      <c r="I7" s="8" t="s">
        <v>13</v>
      </c>
      <c r="J7" s="11" t="s">
        <v>14</v>
      </c>
    </row>
    <row r="8" spans="1:10" ht="21.95" customHeight="1">
      <c r="A8" s="79"/>
      <c r="B8" s="80"/>
      <c r="C8" s="81"/>
      <c r="D8" s="9" t="s">
        <v>15</v>
      </c>
      <c r="E8" s="9">
        <v>10</v>
      </c>
      <c r="F8" s="9">
        <v>10</v>
      </c>
      <c r="G8" s="9">
        <v>9.9787999999999997</v>
      </c>
      <c r="H8" s="9">
        <v>10</v>
      </c>
      <c r="I8" s="44">
        <f>G8/F8</f>
        <v>0.99787999999999999</v>
      </c>
      <c r="J8" s="45">
        <f>H8*I8</f>
        <v>9.9787999999999997</v>
      </c>
    </row>
    <row r="9" spans="1:10" ht="21.95" customHeight="1">
      <c r="A9" s="79"/>
      <c r="B9" s="80"/>
      <c r="C9" s="81"/>
      <c r="D9" s="9" t="s">
        <v>16</v>
      </c>
      <c r="E9" s="9"/>
      <c r="F9" s="9"/>
      <c r="G9" s="9"/>
      <c r="H9" s="9">
        <v>10</v>
      </c>
      <c r="I9" s="12"/>
      <c r="J9" s="9">
        <v>0</v>
      </c>
    </row>
    <row r="10" spans="1:10" ht="21.95" customHeight="1">
      <c r="A10" s="79"/>
      <c r="B10" s="80"/>
      <c r="C10" s="81"/>
      <c r="D10" s="9" t="s">
        <v>17</v>
      </c>
      <c r="E10" s="9">
        <v>10</v>
      </c>
      <c r="F10" s="9">
        <v>10</v>
      </c>
      <c r="G10" s="9">
        <v>9.9787999999999997</v>
      </c>
      <c r="H10" s="9" t="s">
        <v>18</v>
      </c>
      <c r="I10" s="12"/>
      <c r="J10" s="9" t="s">
        <v>18</v>
      </c>
    </row>
    <row r="11" spans="1:10" ht="21.95" customHeight="1">
      <c r="A11" s="82"/>
      <c r="B11" s="83"/>
      <c r="C11" s="84"/>
      <c r="D11" s="9" t="s">
        <v>19</v>
      </c>
      <c r="E11" s="9"/>
      <c r="F11" s="9"/>
      <c r="G11" s="9"/>
      <c r="H11" s="9" t="s">
        <v>18</v>
      </c>
      <c r="I11" s="9"/>
      <c r="J11" s="9" t="s">
        <v>18</v>
      </c>
    </row>
    <row r="12" spans="1:10" ht="21.95" customHeight="1">
      <c r="A12" s="70" t="s">
        <v>20</v>
      </c>
      <c r="B12" s="70" t="s">
        <v>21</v>
      </c>
      <c r="C12" s="70"/>
      <c r="D12" s="70"/>
      <c r="E12" s="70"/>
      <c r="F12" s="64" t="s">
        <v>22</v>
      </c>
      <c r="G12" s="65"/>
      <c r="H12" s="65"/>
      <c r="I12" s="65"/>
      <c r="J12" s="66"/>
    </row>
    <row r="13" spans="1:10" ht="78" customHeight="1">
      <c r="A13" s="70"/>
      <c r="B13" s="90" t="s">
        <v>138</v>
      </c>
      <c r="C13" s="91"/>
      <c r="D13" s="91"/>
      <c r="E13" s="91"/>
      <c r="F13" s="90" t="s">
        <v>139</v>
      </c>
      <c r="G13" s="91"/>
      <c r="H13" s="91"/>
      <c r="I13" s="91"/>
      <c r="J13" s="91"/>
    </row>
    <row r="14" spans="1:10" ht="30.75" customHeight="1">
      <c r="A14" s="70" t="s">
        <v>25</v>
      </c>
      <c r="B14" s="55" t="s">
        <v>26</v>
      </c>
      <c r="C14" s="70" t="s">
        <v>27</v>
      </c>
      <c r="D14" s="70"/>
      <c r="E14" s="70"/>
      <c r="F14" s="70" t="s">
        <v>12</v>
      </c>
      <c r="G14" s="70"/>
      <c r="H14" s="70"/>
      <c r="I14" s="55" t="s">
        <v>14</v>
      </c>
      <c r="J14" s="55" t="s">
        <v>28</v>
      </c>
    </row>
    <row r="15" spans="1:10" ht="30.75" customHeight="1">
      <c r="A15" s="70"/>
      <c r="B15" s="70" t="s">
        <v>29</v>
      </c>
      <c r="C15" s="70" t="s">
        <v>30</v>
      </c>
      <c r="D15" s="70"/>
      <c r="E15" s="70"/>
      <c r="F15" s="88">
        <v>10</v>
      </c>
      <c r="G15" s="88"/>
      <c r="H15" s="88"/>
      <c r="I15" s="57">
        <v>10</v>
      </c>
      <c r="J15" s="55"/>
    </row>
    <row r="16" spans="1:10" ht="30.75" customHeight="1">
      <c r="A16" s="70"/>
      <c r="B16" s="70"/>
      <c r="C16" s="70" t="s">
        <v>31</v>
      </c>
      <c r="D16" s="70"/>
      <c r="E16" s="70"/>
      <c r="F16" s="88">
        <v>20</v>
      </c>
      <c r="G16" s="88"/>
      <c r="H16" s="88"/>
      <c r="I16" s="57">
        <v>20</v>
      </c>
      <c r="J16" s="55"/>
    </row>
    <row r="17" spans="1:10" ht="30.75" customHeight="1">
      <c r="A17" s="70"/>
      <c r="B17" s="70"/>
      <c r="C17" s="70" t="s">
        <v>32</v>
      </c>
      <c r="D17" s="70"/>
      <c r="E17" s="70"/>
      <c r="F17" s="88">
        <v>20</v>
      </c>
      <c r="G17" s="88"/>
      <c r="H17" s="88"/>
      <c r="I17" s="55">
        <v>20</v>
      </c>
      <c r="J17" s="55"/>
    </row>
    <row r="18" spans="1:10" ht="30.75" customHeight="1">
      <c r="A18" s="70"/>
      <c r="B18" s="70"/>
      <c r="C18" s="70" t="s">
        <v>33</v>
      </c>
      <c r="D18" s="70"/>
      <c r="E18" s="70"/>
      <c r="F18" s="88">
        <v>10</v>
      </c>
      <c r="G18" s="88"/>
      <c r="H18" s="88"/>
      <c r="I18" s="55">
        <v>10</v>
      </c>
      <c r="J18" s="55"/>
    </row>
    <row r="19" spans="1:10" ht="30.75" customHeight="1">
      <c r="A19" s="70"/>
      <c r="B19" s="70" t="s">
        <v>34</v>
      </c>
      <c r="C19" s="64" t="s">
        <v>35</v>
      </c>
      <c r="D19" s="65"/>
      <c r="E19" s="65"/>
      <c r="F19" s="74">
        <v>10</v>
      </c>
      <c r="G19" s="75"/>
      <c r="H19" s="76"/>
      <c r="I19" s="9">
        <v>10</v>
      </c>
      <c r="J19" s="9"/>
    </row>
    <row r="20" spans="1:10" s="42" customFormat="1" ht="30.75" customHeight="1">
      <c r="A20" s="70"/>
      <c r="B20" s="70"/>
      <c r="C20" s="64" t="s">
        <v>36</v>
      </c>
      <c r="D20" s="65"/>
      <c r="E20" s="65"/>
      <c r="F20" s="74">
        <v>10</v>
      </c>
      <c r="G20" s="75"/>
      <c r="H20" s="76"/>
      <c r="I20" s="9">
        <v>10</v>
      </c>
      <c r="J20" s="9"/>
    </row>
    <row r="21" spans="1:10" ht="30.75" customHeight="1">
      <c r="A21" s="70"/>
      <c r="B21" s="14" t="s">
        <v>37</v>
      </c>
      <c r="C21" s="64" t="s">
        <v>38</v>
      </c>
      <c r="D21" s="65"/>
      <c r="E21" s="65"/>
      <c r="F21" s="74">
        <v>10</v>
      </c>
      <c r="G21" s="75"/>
      <c r="H21" s="76"/>
      <c r="I21" s="9">
        <v>10</v>
      </c>
      <c r="J21" s="9"/>
    </row>
    <row r="22" spans="1:10" ht="30.75" customHeight="1">
      <c r="A22" s="64" t="s">
        <v>40</v>
      </c>
      <c r="B22" s="65"/>
      <c r="C22" s="65"/>
      <c r="D22" s="65"/>
      <c r="E22" s="66"/>
      <c r="F22" s="74">
        <v>100</v>
      </c>
      <c r="G22" s="75"/>
      <c r="H22" s="76"/>
      <c r="I22" s="45">
        <f>SUM(I15:I21)+J8</f>
        <v>99.978800000000007</v>
      </c>
      <c r="J22" s="16"/>
    </row>
  </sheetData>
  <mergeCells count="35">
    <mergeCell ref="F18:H18"/>
    <mergeCell ref="F19:H19"/>
    <mergeCell ref="F20:H20"/>
    <mergeCell ref="F21:H21"/>
    <mergeCell ref="A22:E22"/>
    <mergeCell ref="F22:H22"/>
    <mergeCell ref="C18:E18"/>
    <mergeCell ref="C19:E19"/>
    <mergeCell ref="C20:E20"/>
    <mergeCell ref="C21:E21"/>
    <mergeCell ref="F14:H14"/>
    <mergeCell ref="F15:H15"/>
    <mergeCell ref="F16:H16"/>
    <mergeCell ref="F17:H17"/>
    <mergeCell ref="A12:A13"/>
    <mergeCell ref="A14:A21"/>
    <mergeCell ref="B15:B18"/>
    <mergeCell ref="B19:B20"/>
    <mergeCell ref="B13:E13"/>
    <mergeCell ref="F13:J13"/>
    <mergeCell ref="B12:E12"/>
    <mergeCell ref="F12:J12"/>
    <mergeCell ref="C14:E14"/>
    <mergeCell ref="C15:E15"/>
    <mergeCell ref="C16:E16"/>
    <mergeCell ref="C17:E17"/>
    <mergeCell ref="A7:C11"/>
    <mergeCell ref="A2:J2"/>
    <mergeCell ref="A3:J3"/>
    <mergeCell ref="A5:C5"/>
    <mergeCell ref="D5:J5"/>
    <mergeCell ref="A6:C6"/>
    <mergeCell ref="D6:E6"/>
    <mergeCell ref="F6:G6"/>
    <mergeCell ref="H6:J6"/>
  </mergeCells>
  <phoneticPr fontId="11" type="noConversion"/>
  <printOptions horizontalCentered="1"/>
  <pageMargins left="0.47244094488188998" right="0.47244094488188998" top="0.39370078740157499" bottom="0.39370078740157499" header="0.35433070866141703" footer="0.196850393700787"/>
  <pageSetup paperSize="9" scale="71"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J22"/>
  <sheetViews>
    <sheetView showGridLines="0" topLeftCell="A10" workbookViewId="0">
      <selection activeCell="G18" sqref="G18"/>
    </sheetView>
  </sheetViews>
  <sheetFormatPr defaultColWidth="9" defaultRowHeight="14.25"/>
  <cols>
    <col min="1" max="2" width="6.125" style="2" customWidth="1"/>
    <col min="3" max="3" width="12.375" style="2" customWidth="1"/>
    <col min="4" max="4" width="28.25" style="2" customWidth="1"/>
    <col min="5" max="5" width="20.25" style="2" customWidth="1"/>
    <col min="6" max="6" width="12.375" style="2" customWidth="1"/>
    <col min="7" max="7" width="12.625" style="2" customWidth="1"/>
    <col min="8" max="9" width="12.375" style="2" customWidth="1"/>
    <col min="10" max="10" width="27.5" style="2" customWidth="1"/>
    <col min="11" max="16384" width="9" style="2"/>
  </cols>
  <sheetData>
    <row r="1" spans="1:10" ht="16.5" customHeight="1">
      <c r="A1" s="3" t="s">
        <v>0</v>
      </c>
    </row>
    <row r="2" spans="1:10" ht="33.75" customHeight="1">
      <c r="A2" s="77" t="s">
        <v>1</v>
      </c>
      <c r="B2" s="77"/>
      <c r="C2" s="77"/>
      <c r="D2" s="77"/>
      <c r="E2" s="77"/>
      <c r="F2" s="77"/>
      <c r="G2" s="77"/>
      <c r="H2" s="77"/>
      <c r="I2" s="77"/>
      <c r="J2" s="77"/>
    </row>
    <row r="3" spans="1:10" ht="14.25" customHeight="1">
      <c r="A3" s="78" t="s">
        <v>2</v>
      </c>
      <c r="B3" s="78"/>
      <c r="C3" s="78"/>
      <c r="D3" s="78"/>
      <c r="E3" s="78"/>
      <c r="F3" s="78"/>
      <c r="G3" s="78"/>
      <c r="H3" s="78"/>
      <c r="I3" s="78"/>
      <c r="J3" s="78"/>
    </row>
    <row r="4" spans="1:10" ht="21.75" customHeight="1">
      <c r="A4" s="4"/>
      <c r="B4" s="5"/>
      <c r="C4" s="6"/>
      <c r="D4" s="6"/>
    </row>
    <row r="5" spans="1:10" ht="21.95" customHeight="1">
      <c r="A5" s="64" t="s">
        <v>3</v>
      </c>
      <c r="B5" s="65"/>
      <c r="C5" s="65"/>
      <c r="D5" s="87" t="s">
        <v>121</v>
      </c>
      <c r="E5" s="70"/>
      <c r="F5" s="70"/>
      <c r="G5" s="70"/>
      <c r="H5" s="70"/>
      <c r="I5" s="70"/>
      <c r="J5" s="70"/>
    </row>
    <row r="6" spans="1:10" ht="21.95" customHeight="1">
      <c r="A6" s="64" t="s">
        <v>5</v>
      </c>
      <c r="B6" s="65"/>
      <c r="C6" s="65"/>
      <c r="D6" s="70" t="s">
        <v>6</v>
      </c>
      <c r="E6" s="70"/>
      <c r="F6" s="64" t="s">
        <v>7</v>
      </c>
      <c r="G6" s="66"/>
      <c r="H6" s="70" t="s">
        <v>6</v>
      </c>
      <c r="I6" s="70"/>
      <c r="J6" s="70"/>
    </row>
    <row r="7" spans="1:10" ht="21.95" customHeight="1">
      <c r="A7" s="71" t="s">
        <v>8</v>
      </c>
      <c r="B7" s="72"/>
      <c r="C7" s="73"/>
      <c r="D7" s="9"/>
      <c r="E7" s="9" t="s">
        <v>9</v>
      </c>
      <c r="F7" s="9" t="s">
        <v>10</v>
      </c>
      <c r="G7" s="11" t="s">
        <v>11</v>
      </c>
      <c r="H7" s="7" t="s">
        <v>12</v>
      </c>
      <c r="I7" s="8" t="s">
        <v>13</v>
      </c>
      <c r="J7" s="11" t="s">
        <v>14</v>
      </c>
    </row>
    <row r="8" spans="1:10" ht="21.95" customHeight="1">
      <c r="A8" s="79"/>
      <c r="B8" s="80"/>
      <c r="C8" s="81"/>
      <c r="D8" s="9" t="s">
        <v>15</v>
      </c>
      <c r="E8" s="9">
        <v>1</v>
      </c>
      <c r="F8" s="9">
        <v>1</v>
      </c>
      <c r="G8" s="9">
        <v>1</v>
      </c>
      <c r="H8" s="9">
        <v>10</v>
      </c>
      <c r="I8" s="12">
        <f>G8/F8</f>
        <v>1</v>
      </c>
      <c r="J8" s="9">
        <f>H8*I8</f>
        <v>10</v>
      </c>
    </row>
    <row r="9" spans="1:10" ht="21.95" customHeight="1">
      <c r="A9" s="79"/>
      <c r="B9" s="80"/>
      <c r="C9" s="81"/>
      <c r="D9" s="9" t="s">
        <v>16</v>
      </c>
      <c r="E9" s="9">
        <v>1</v>
      </c>
      <c r="F9" s="9">
        <v>1</v>
      </c>
      <c r="G9" s="9">
        <v>1</v>
      </c>
      <c r="H9" s="9">
        <v>10</v>
      </c>
      <c r="I9" s="12"/>
      <c r="J9" s="9">
        <v>0</v>
      </c>
    </row>
    <row r="10" spans="1:10" ht="21.95" customHeight="1">
      <c r="A10" s="79"/>
      <c r="B10" s="80"/>
      <c r="C10" s="81"/>
      <c r="D10" s="9" t="s">
        <v>17</v>
      </c>
      <c r="E10" s="9"/>
      <c r="F10" s="9"/>
      <c r="G10" s="9"/>
      <c r="H10" s="9" t="s">
        <v>18</v>
      </c>
      <c r="I10" s="12"/>
      <c r="J10" s="9" t="s">
        <v>18</v>
      </c>
    </row>
    <row r="11" spans="1:10" ht="21.95" customHeight="1">
      <c r="A11" s="82"/>
      <c r="B11" s="83"/>
      <c r="C11" s="84"/>
      <c r="D11" s="9" t="s">
        <v>19</v>
      </c>
      <c r="E11" s="9"/>
      <c r="F11" s="9"/>
      <c r="G11" s="9"/>
      <c r="H11" s="9" t="s">
        <v>18</v>
      </c>
      <c r="I11" s="9"/>
      <c r="J11" s="9" t="s">
        <v>18</v>
      </c>
    </row>
    <row r="12" spans="1:10" ht="21.95" customHeight="1">
      <c r="A12" s="70" t="s">
        <v>20</v>
      </c>
      <c r="B12" s="70" t="s">
        <v>21</v>
      </c>
      <c r="C12" s="70"/>
      <c r="D12" s="70"/>
      <c r="E12" s="70"/>
      <c r="F12" s="64" t="s">
        <v>22</v>
      </c>
      <c r="G12" s="65"/>
      <c r="H12" s="65"/>
      <c r="I12" s="65"/>
      <c r="J12" s="66"/>
    </row>
    <row r="13" spans="1:10" ht="75" customHeight="1">
      <c r="A13" s="70"/>
      <c r="B13" s="89" t="s">
        <v>62</v>
      </c>
      <c r="C13" s="89"/>
      <c r="D13" s="89"/>
      <c r="E13" s="89"/>
      <c r="F13" s="89" t="s">
        <v>62</v>
      </c>
      <c r="G13" s="89"/>
      <c r="H13" s="89"/>
      <c r="I13" s="89"/>
      <c r="J13" s="89"/>
    </row>
    <row r="14" spans="1:10" ht="34.5" customHeight="1">
      <c r="A14" s="70" t="s">
        <v>25</v>
      </c>
      <c r="B14" s="55" t="s">
        <v>26</v>
      </c>
      <c r="C14" s="70" t="s">
        <v>27</v>
      </c>
      <c r="D14" s="70"/>
      <c r="E14" s="70"/>
      <c r="F14" s="70" t="s">
        <v>12</v>
      </c>
      <c r="G14" s="70"/>
      <c r="H14" s="70"/>
      <c r="I14" s="55" t="s">
        <v>14</v>
      </c>
      <c r="J14" s="55" t="s">
        <v>28</v>
      </c>
    </row>
    <row r="15" spans="1:10" ht="34.5" customHeight="1">
      <c r="A15" s="70"/>
      <c r="B15" s="70" t="s">
        <v>29</v>
      </c>
      <c r="C15" s="70" t="s">
        <v>30</v>
      </c>
      <c r="D15" s="70"/>
      <c r="E15" s="70"/>
      <c r="F15" s="88">
        <v>30</v>
      </c>
      <c r="G15" s="88"/>
      <c r="H15" s="88"/>
      <c r="I15" s="57">
        <v>28.4</v>
      </c>
      <c r="J15" s="60" t="s">
        <v>63</v>
      </c>
    </row>
    <row r="16" spans="1:10" ht="34.5" customHeight="1">
      <c r="A16" s="70"/>
      <c r="B16" s="70"/>
      <c r="C16" s="70" t="s">
        <v>31</v>
      </c>
      <c r="D16" s="70"/>
      <c r="E16" s="70"/>
      <c r="F16" s="88">
        <v>30</v>
      </c>
      <c r="G16" s="88"/>
      <c r="H16" s="88"/>
      <c r="I16" s="57">
        <v>30</v>
      </c>
      <c r="J16" s="55"/>
    </row>
    <row r="17" spans="1:10" ht="34.5" customHeight="1">
      <c r="A17" s="70"/>
      <c r="B17" s="70"/>
      <c r="C17" s="70" t="s">
        <v>32</v>
      </c>
      <c r="D17" s="70"/>
      <c r="E17" s="70"/>
      <c r="F17" s="88">
        <v>10</v>
      </c>
      <c r="G17" s="88"/>
      <c r="H17" s="88"/>
      <c r="I17" s="55">
        <v>10</v>
      </c>
      <c r="J17" s="55"/>
    </row>
    <row r="18" spans="1:10" ht="34.5" customHeight="1">
      <c r="A18" s="70"/>
      <c r="B18" s="70"/>
      <c r="C18" s="70" t="s">
        <v>33</v>
      </c>
      <c r="D18" s="70"/>
      <c r="E18" s="70"/>
      <c r="F18" s="57"/>
      <c r="G18" s="57">
        <v>5</v>
      </c>
      <c r="H18" s="57"/>
      <c r="I18" s="55">
        <v>5</v>
      </c>
      <c r="J18" s="55"/>
    </row>
    <row r="19" spans="1:10" ht="34.5" customHeight="1">
      <c r="A19" s="70"/>
      <c r="B19" s="70" t="s">
        <v>34</v>
      </c>
      <c r="C19" s="70" t="s">
        <v>35</v>
      </c>
      <c r="D19" s="70"/>
      <c r="E19" s="70"/>
      <c r="F19" s="88">
        <v>5</v>
      </c>
      <c r="G19" s="88"/>
      <c r="H19" s="88"/>
      <c r="I19" s="55">
        <v>5</v>
      </c>
      <c r="J19" s="55"/>
    </row>
    <row r="20" spans="1:10" s="1" customFormat="1" ht="34.5" customHeight="1">
      <c r="A20" s="70"/>
      <c r="B20" s="70"/>
      <c r="C20" s="70" t="s">
        <v>36</v>
      </c>
      <c r="D20" s="70"/>
      <c r="E20" s="70"/>
      <c r="F20" s="88">
        <v>5</v>
      </c>
      <c r="G20" s="88"/>
      <c r="H20" s="88"/>
      <c r="I20" s="55">
        <v>5</v>
      </c>
      <c r="J20" s="55"/>
    </row>
    <row r="21" spans="1:10" ht="34.5" customHeight="1">
      <c r="A21" s="70"/>
      <c r="B21" s="55" t="s">
        <v>37</v>
      </c>
      <c r="C21" s="70" t="s">
        <v>38</v>
      </c>
      <c r="D21" s="70"/>
      <c r="E21" s="70"/>
      <c r="F21" s="88">
        <v>5</v>
      </c>
      <c r="G21" s="88"/>
      <c r="H21" s="88"/>
      <c r="I21" s="55">
        <v>5</v>
      </c>
      <c r="J21" s="55"/>
    </row>
    <row r="22" spans="1:10" ht="34.5" customHeight="1">
      <c r="A22" s="64" t="s">
        <v>40</v>
      </c>
      <c r="B22" s="65"/>
      <c r="C22" s="65"/>
      <c r="D22" s="65"/>
      <c r="E22" s="66"/>
      <c r="F22" s="64">
        <v>100</v>
      </c>
      <c r="G22" s="65"/>
      <c r="H22" s="66"/>
      <c r="I22" s="9">
        <f>SUM(I15:I21)+J8</f>
        <v>98.4</v>
      </c>
      <c r="J22" s="16"/>
    </row>
  </sheetData>
  <mergeCells count="34">
    <mergeCell ref="C20:E20"/>
    <mergeCell ref="C21:E21"/>
    <mergeCell ref="C15:E15"/>
    <mergeCell ref="C16:E16"/>
    <mergeCell ref="C17:E17"/>
    <mergeCell ref="C18:E18"/>
    <mergeCell ref="C19:E19"/>
    <mergeCell ref="F20:H20"/>
    <mergeCell ref="F21:H21"/>
    <mergeCell ref="A22:E22"/>
    <mergeCell ref="F22:H22"/>
    <mergeCell ref="B12:E12"/>
    <mergeCell ref="F12:J12"/>
    <mergeCell ref="A12:A13"/>
    <mergeCell ref="F14:H14"/>
    <mergeCell ref="F15:H15"/>
    <mergeCell ref="F16:H16"/>
    <mergeCell ref="F17:H17"/>
    <mergeCell ref="F19:H19"/>
    <mergeCell ref="A14:A21"/>
    <mergeCell ref="B15:B18"/>
    <mergeCell ref="B19:B20"/>
    <mergeCell ref="C14:E14"/>
    <mergeCell ref="A7:C11"/>
    <mergeCell ref="B13:E13"/>
    <mergeCell ref="F13:J13"/>
    <mergeCell ref="A2:J2"/>
    <mergeCell ref="A3:J3"/>
    <mergeCell ref="A5:C5"/>
    <mergeCell ref="D5:J5"/>
    <mergeCell ref="A6:C6"/>
    <mergeCell ref="D6:E6"/>
    <mergeCell ref="F6:G6"/>
    <mergeCell ref="H6:J6"/>
  </mergeCells>
  <phoneticPr fontId="11" type="noConversion"/>
  <printOptions horizontalCentered="1"/>
  <pageMargins left="0.47244094488188998" right="0.47244094488188998" top="0.39370078740157499" bottom="0.39370078740157499" header="0.35433070866141703" footer="0.196850393700787"/>
  <pageSetup paperSize="9" scale="66"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J23"/>
  <sheetViews>
    <sheetView showGridLines="0" workbookViewId="0">
      <selection activeCell="C18" sqref="C18:E18"/>
    </sheetView>
  </sheetViews>
  <sheetFormatPr defaultColWidth="9" defaultRowHeight="14.25"/>
  <cols>
    <col min="1" max="2" width="6.125" style="2" customWidth="1"/>
    <col min="3" max="3" width="12.375" style="2" customWidth="1"/>
    <col min="4" max="4" width="28.25" style="2" customWidth="1"/>
    <col min="5" max="5" width="20.25" style="2" customWidth="1"/>
    <col min="6" max="6" width="12.375" style="2" customWidth="1"/>
    <col min="7" max="7" width="12.625" style="2" customWidth="1"/>
    <col min="8" max="9" width="12.375" style="2" customWidth="1"/>
    <col min="10" max="10" width="19.625" style="2" customWidth="1"/>
    <col min="11" max="16384" width="9" style="2"/>
  </cols>
  <sheetData>
    <row r="1" spans="1:10" ht="16.5" customHeight="1">
      <c r="A1" s="3" t="s">
        <v>0</v>
      </c>
    </row>
    <row r="2" spans="1:10" ht="33.75" customHeight="1">
      <c r="A2" s="77" t="s">
        <v>1</v>
      </c>
      <c r="B2" s="77"/>
      <c r="C2" s="77"/>
      <c r="D2" s="77"/>
      <c r="E2" s="77"/>
      <c r="F2" s="77"/>
      <c r="G2" s="77"/>
      <c r="H2" s="77"/>
      <c r="I2" s="77"/>
      <c r="J2" s="77"/>
    </row>
    <row r="3" spans="1:10" ht="14.25" customHeight="1">
      <c r="A3" s="78" t="s">
        <v>2</v>
      </c>
      <c r="B3" s="78"/>
      <c r="C3" s="78"/>
      <c r="D3" s="78"/>
      <c r="E3" s="78"/>
      <c r="F3" s="78"/>
      <c r="G3" s="78"/>
      <c r="H3" s="78"/>
      <c r="I3" s="78"/>
      <c r="J3" s="78"/>
    </row>
    <row r="4" spans="1:10" ht="21.75" customHeight="1">
      <c r="A4" s="4"/>
      <c r="B4" s="5"/>
      <c r="C4" s="6"/>
      <c r="D4" s="6"/>
    </row>
    <row r="5" spans="1:10" ht="21.95" customHeight="1">
      <c r="A5" s="64" t="s">
        <v>3</v>
      </c>
      <c r="B5" s="65"/>
      <c r="C5" s="65"/>
      <c r="D5" s="87" t="s">
        <v>122</v>
      </c>
      <c r="E5" s="70"/>
      <c r="F5" s="70"/>
      <c r="G5" s="70"/>
      <c r="H5" s="70"/>
      <c r="I5" s="70"/>
      <c r="J5" s="70"/>
    </row>
    <row r="6" spans="1:10" ht="21.95" customHeight="1">
      <c r="A6" s="64" t="s">
        <v>5</v>
      </c>
      <c r="B6" s="65"/>
      <c r="C6" s="65"/>
      <c r="D6" s="70" t="s">
        <v>6</v>
      </c>
      <c r="E6" s="70"/>
      <c r="F6" s="64" t="s">
        <v>7</v>
      </c>
      <c r="G6" s="66"/>
      <c r="H6" s="70" t="s">
        <v>6</v>
      </c>
      <c r="I6" s="70"/>
      <c r="J6" s="70"/>
    </row>
    <row r="7" spans="1:10" ht="21.95" customHeight="1">
      <c r="A7" s="71" t="s">
        <v>8</v>
      </c>
      <c r="B7" s="72"/>
      <c r="C7" s="73"/>
      <c r="D7" s="9"/>
      <c r="E7" s="9" t="s">
        <v>9</v>
      </c>
      <c r="F7" s="9" t="s">
        <v>10</v>
      </c>
      <c r="G7" s="11" t="s">
        <v>11</v>
      </c>
      <c r="H7" s="7" t="s">
        <v>12</v>
      </c>
      <c r="I7" s="8" t="s">
        <v>13</v>
      </c>
      <c r="J7" s="11" t="s">
        <v>14</v>
      </c>
    </row>
    <row r="8" spans="1:10" ht="21.95" customHeight="1">
      <c r="A8" s="79"/>
      <c r="B8" s="80"/>
      <c r="C8" s="81"/>
      <c r="D8" s="9" t="s">
        <v>15</v>
      </c>
      <c r="E8" s="9"/>
      <c r="F8" s="9">
        <v>3283.5340000000001</v>
      </c>
      <c r="G8" s="9">
        <v>2783.79</v>
      </c>
      <c r="H8" s="9">
        <v>10</v>
      </c>
      <c r="I8" s="12">
        <f>G8/F8</f>
        <v>0.84780300736949876</v>
      </c>
      <c r="J8" s="13">
        <v>8.5</v>
      </c>
    </row>
    <row r="9" spans="1:10" ht="21.95" customHeight="1">
      <c r="A9" s="79"/>
      <c r="B9" s="80"/>
      <c r="C9" s="81"/>
      <c r="D9" s="9" t="s">
        <v>16</v>
      </c>
      <c r="E9" s="9"/>
      <c r="F9" s="9">
        <v>3283.5340000000001</v>
      </c>
      <c r="G9" s="9">
        <v>2783.79</v>
      </c>
      <c r="H9" s="9">
        <v>10</v>
      </c>
      <c r="I9" s="12"/>
      <c r="J9" s="9">
        <v>0</v>
      </c>
    </row>
    <row r="10" spans="1:10" ht="21.95" customHeight="1">
      <c r="A10" s="79"/>
      <c r="B10" s="80"/>
      <c r="C10" s="81"/>
      <c r="D10" s="9" t="s">
        <v>17</v>
      </c>
      <c r="E10" s="9"/>
      <c r="F10" s="9"/>
      <c r="G10" s="9"/>
      <c r="H10" s="9" t="s">
        <v>18</v>
      </c>
      <c r="I10" s="12"/>
      <c r="J10" s="9" t="s">
        <v>18</v>
      </c>
    </row>
    <row r="11" spans="1:10" ht="21.95" customHeight="1">
      <c r="A11" s="82"/>
      <c r="B11" s="83"/>
      <c r="C11" s="84"/>
      <c r="D11" s="9" t="s">
        <v>19</v>
      </c>
      <c r="E11" s="9"/>
      <c r="F11" s="9"/>
      <c r="G11" s="9"/>
      <c r="H11" s="9" t="s">
        <v>18</v>
      </c>
      <c r="I11" s="9"/>
      <c r="J11" s="9" t="s">
        <v>18</v>
      </c>
    </row>
    <row r="12" spans="1:10" ht="21.95" customHeight="1">
      <c r="A12" s="70" t="s">
        <v>20</v>
      </c>
      <c r="B12" s="70" t="s">
        <v>21</v>
      </c>
      <c r="C12" s="70"/>
      <c r="D12" s="70"/>
      <c r="E12" s="70"/>
      <c r="F12" s="64" t="s">
        <v>22</v>
      </c>
      <c r="G12" s="65"/>
      <c r="H12" s="65"/>
      <c r="I12" s="65"/>
      <c r="J12" s="66"/>
    </row>
    <row r="13" spans="1:10" ht="156.75" customHeight="1">
      <c r="A13" s="70"/>
      <c r="B13" s="98" t="s">
        <v>141</v>
      </c>
      <c r="C13" s="89"/>
      <c r="D13" s="89"/>
      <c r="E13" s="89"/>
      <c r="F13" s="97" t="s">
        <v>140</v>
      </c>
      <c r="G13" s="65"/>
      <c r="H13" s="65"/>
      <c r="I13" s="65"/>
      <c r="J13" s="66"/>
    </row>
    <row r="14" spans="1:10" ht="37.5" customHeight="1">
      <c r="A14" s="70" t="s">
        <v>25</v>
      </c>
      <c r="B14" s="9" t="s">
        <v>26</v>
      </c>
      <c r="C14" s="64" t="s">
        <v>27</v>
      </c>
      <c r="D14" s="65"/>
      <c r="E14" s="65"/>
      <c r="F14" s="65" t="s">
        <v>12</v>
      </c>
      <c r="G14" s="65"/>
      <c r="H14" s="66"/>
      <c r="I14" s="9" t="s">
        <v>14</v>
      </c>
      <c r="J14" s="9" t="s">
        <v>28</v>
      </c>
    </row>
    <row r="15" spans="1:10" ht="37.5" customHeight="1">
      <c r="A15" s="70"/>
      <c r="B15" s="70" t="s">
        <v>29</v>
      </c>
      <c r="C15" s="64" t="s">
        <v>30</v>
      </c>
      <c r="D15" s="65" t="s">
        <v>65</v>
      </c>
      <c r="E15" s="65" t="s">
        <v>66</v>
      </c>
      <c r="F15" s="74">
        <v>20</v>
      </c>
      <c r="G15" s="75"/>
      <c r="H15" s="76"/>
      <c r="I15" s="15">
        <v>20</v>
      </c>
      <c r="J15" s="9"/>
    </row>
    <row r="16" spans="1:10" ht="37.5" customHeight="1">
      <c r="A16" s="70"/>
      <c r="B16" s="70"/>
      <c r="C16" s="64" t="s">
        <v>31</v>
      </c>
      <c r="D16" s="65" t="s">
        <v>67</v>
      </c>
      <c r="E16" s="65">
        <v>1</v>
      </c>
      <c r="F16" s="74">
        <v>10</v>
      </c>
      <c r="G16" s="75"/>
      <c r="H16" s="76"/>
      <c r="I16" s="15">
        <v>10</v>
      </c>
      <c r="J16" s="9"/>
    </row>
    <row r="17" spans="1:10" ht="37.5" customHeight="1">
      <c r="A17" s="70"/>
      <c r="B17" s="70"/>
      <c r="C17" s="64" t="s">
        <v>32</v>
      </c>
      <c r="D17" s="65" t="s">
        <v>68</v>
      </c>
      <c r="E17" s="65" t="s">
        <v>69</v>
      </c>
      <c r="F17" s="74">
        <v>10</v>
      </c>
      <c r="G17" s="75"/>
      <c r="H17" s="76"/>
      <c r="I17" s="9">
        <v>10</v>
      </c>
      <c r="J17" s="9"/>
    </row>
    <row r="18" spans="1:10" ht="37.5" customHeight="1">
      <c r="A18" s="70"/>
      <c r="B18" s="70"/>
      <c r="C18" s="64" t="s">
        <v>33</v>
      </c>
      <c r="D18" s="65" t="s">
        <v>70</v>
      </c>
      <c r="E18" s="65" t="s">
        <v>71</v>
      </c>
      <c r="F18" s="74">
        <v>10</v>
      </c>
      <c r="G18" s="75"/>
      <c r="H18" s="76"/>
      <c r="I18" s="9">
        <v>10</v>
      </c>
      <c r="J18" s="9"/>
    </row>
    <row r="19" spans="1:10" ht="37.5" customHeight="1">
      <c r="A19" s="70"/>
      <c r="B19" s="70" t="s">
        <v>34</v>
      </c>
      <c r="C19" s="64" t="s">
        <v>35</v>
      </c>
      <c r="D19" s="65" t="s">
        <v>72</v>
      </c>
      <c r="E19" s="65" t="s">
        <v>73</v>
      </c>
      <c r="F19" s="74">
        <v>10</v>
      </c>
      <c r="G19" s="75"/>
      <c r="H19" s="76"/>
      <c r="I19" s="9">
        <v>10</v>
      </c>
      <c r="J19" s="9"/>
    </row>
    <row r="20" spans="1:10" ht="37.5" customHeight="1">
      <c r="A20" s="70"/>
      <c r="B20" s="70"/>
      <c r="C20" s="64" t="s">
        <v>74</v>
      </c>
      <c r="D20" s="65" t="s">
        <v>75</v>
      </c>
      <c r="E20" s="65" t="s">
        <v>73</v>
      </c>
      <c r="F20" s="74">
        <v>10</v>
      </c>
      <c r="G20" s="75"/>
      <c r="H20" s="76"/>
      <c r="I20" s="9">
        <v>10</v>
      </c>
      <c r="J20" s="9"/>
    </row>
    <row r="21" spans="1:10" s="1" customFormat="1" ht="37.5" customHeight="1">
      <c r="A21" s="70"/>
      <c r="B21" s="70"/>
      <c r="C21" s="64" t="s">
        <v>36</v>
      </c>
      <c r="D21" s="65" t="s">
        <v>76</v>
      </c>
      <c r="E21" s="65" t="s">
        <v>73</v>
      </c>
      <c r="F21" s="74">
        <v>10</v>
      </c>
      <c r="G21" s="75"/>
      <c r="H21" s="76"/>
      <c r="I21" s="9">
        <v>10</v>
      </c>
      <c r="J21" s="9"/>
    </row>
    <row r="22" spans="1:10" ht="37.5" customHeight="1">
      <c r="A22" s="70"/>
      <c r="B22" s="14" t="s">
        <v>37</v>
      </c>
      <c r="C22" s="64" t="s">
        <v>38</v>
      </c>
      <c r="D22" s="65" t="s">
        <v>77</v>
      </c>
      <c r="E22" s="65" t="s">
        <v>39</v>
      </c>
      <c r="F22" s="74">
        <v>10</v>
      </c>
      <c r="G22" s="75"/>
      <c r="H22" s="76"/>
      <c r="I22" s="9">
        <v>10</v>
      </c>
      <c r="J22" s="9"/>
    </row>
    <row r="23" spans="1:10" ht="37.5" customHeight="1">
      <c r="A23" s="64" t="s">
        <v>40</v>
      </c>
      <c r="B23" s="65"/>
      <c r="C23" s="65"/>
      <c r="D23" s="65"/>
      <c r="E23" s="66"/>
      <c r="F23" s="64">
        <v>100</v>
      </c>
      <c r="G23" s="65"/>
      <c r="H23" s="66"/>
      <c r="I23" s="9">
        <f>SUM(I15:I22)+J8</f>
        <v>98.5</v>
      </c>
      <c r="J23" s="16"/>
    </row>
  </sheetData>
  <mergeCells count="37">
    <mergeCell ref="A23:E23"/>
    <mergeCell ref="F23:H23"/>
    <mergeCell ref="C22:E22"/>
    <mergeCell ref="F14:H14"/>
    <mergeCell ref="F15:H15"/>
    <mergeCell ref="F16:H16"/>
    <mergeCell ref="F17:H17"/>
    <mergeCell ref="F18:H18"/>
    <mergeCell ref="F19:H19"/>
    <mergeCell ref="F20:H20"/>
    <mergeCell ref="F21:H21"/>
    <mergeCell ref="F22:H22"/>
    <mergeCell ref="C17:E17"/>
    <mergeCell ref="C18:E18"/>
    <mergeCell ref="C19:E19"/>
    <mergeCell ref="C20:E20"/>
    <mergeCell ref="C21:E21"/>
    <mergeCell ref="A12:A13"/>
    <mergeCell ref="A14:A22"/>
    <mergeCell ref="B15:B18"/>
    <mergeCell ref="B19:B21"/>
    <mergeCell ref="B13:E13"/>
    <mergeCell ref="C15:E15"/>
    <mergeCell ref="C16:E16"/>
    <mergeCell ref="F13:J13"/>
    <mergeCell ref="B12:E12"/>
    <mergeCell ref="F12:J12"/>
    <mergeCell ref="A7:C11"/>
    <mergeCell ref="C14:E14"/>
    <mergeCell ref="A2:J2"/>
    <mergeCell ref="A3:J3"/>
    <mergeCell ref="A5:C5"/>
    <mergeCell ref="D5:J5"/>
    <mergeCell ref="A6:C6"/>
    <mergeCell ref="D6:E6"/>
    <mergeCell ref="F6:G6"/>
    <mergeCell ref="H6:J6"/>
  </mergeCells>
  <phoneticPr fontId="11" type="noConversion"/>
  <printOptions horizontalCentered="1"/>
  <pageMargins left="0.47244094488188998" right="0.47244094488188998" top="0.39370078740157499" bottom="0.39370078740157499" header="0.35433070866141703" footer="0.196850393700787"/>
  <pageSetup paperSize="9" scale="71"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J23"/>
  <sheetViews>
    <sheetView showGridLines="0" topLeftCell="A10" workbookViewId="0">
      <selection activeCell="E25" sqref="E25"/>
    </sheetView>
  </sheetViews>
  <sheetFormatPr defaultColWidth="9" defaultRowHeight="14.25"/>
  <cols>
    <col min="1" max="2" width="6.125" style="2" customWidth="1"/>
    <col min="3" max="3" width="12.375" style="2" customWidth="1"/>
    <col min="4" max="4" width="28.25" style="2" customWidth="1"/>
    <col min="5" max="5" width="20.25" style="2" customWidth="1"/>
    <col min="6" max="6" width="12.375" style="2" customWidth="1"/>
    <col min="7" max="7" width="12.625" style="2" customWidth="1"/>
    <col min="8" max="9" width="12.375" style="2" customWidth="1"/>
    <col min="10" max="10" width="19.625" style="2" customWidth="1"/>
    <col min="11" max="16384" width="9" style="2"/>
  </cols>
  <sheetData>
    <row r="1" spans="1:10" ht="16.5" customHeight="1">
      <c r="A1" s="3" t="s">
        <v>0</v>
      </c>
    </row>
    <row r="2" spans="1:10" ht="33.75" customHeight="1">
      <c r="A2" s="77" t="s">
        <v>1</v>
      </c>
      <c r="B2" s="77"/>
      <c r="C2" s="77"/>
      <c r="D2" s="77"/>
      <c r="E2" s="77"/>
      <c r="F2" s="77"/>
      <c r="G2" s="77"/>
      <c r="H2" s="77"/>
      <c r="I2" s="77"/>
      <c r="J2" s="77"/>
    </row>
    <row r="3" spans="1:10" ht="14.25" customHeight="1">
      <c r="A3" s="78" t="s">
        <v>2</v>
      </c>
      <c r="B3" s="78"/>
      <c r="C3" s="78"/>
      <c r="D3" s="78"/>
      <c r="E3" s="78"/>
      <c r="F3" s="78"/>
      <c r="G3" s="78"/>
      <c r="H3" s="78"/>
      <c r="I3" s="78"/>
      <c r="J3" s="78"/>
    </row>
    <row r="4" spans="1:10" ht="21.75" customHeight="1">
      <c r="A4" s="4"/>
      <c r="B4" s="5"/>
      <c r="C4" s="6"/>
      <c r="D4" s="6"/>
    </row>
    <row r="5" spans="1:10" ht="21.95" customHeight="1">
      <c r="A5" s="64" t="s">
        <v>3</v>
      </c>
      <c r="B5" s="65"/>
      <c r="C5" s="65"/>
      <c r="D5" s="87" t="s">
        <v>123</v>
      </c>
      <c r="E5" s="70"/>
      <c r="F5" s="70"/>
      <c r="G5" s="70"/>
      <c r="H5" s="70"/>
      <c r="I5" s="70"/>
      <c r="J5" s="70"/>
    </row>
    <row r="6" spans="1:10" ht="21.95" customHeight="1">
      <c r="A6" s="64" t="s">
        <v>5</v>
      </c>
      <c r="B6" s="65"/>
      <c r="C6" s="65"/>
      <c r="D6" s="70" t="s">
        <v>6</v>
      </c>
      <c r="E6" s="70"/>
      <c r="F6" s="64" t="s">
        <v>7</v>
      </c>
      <c r="G6" s="66"/>
      <c r="H6" s="70" t="s">
        <v>6</v>
      </c>
      <c r="I6" s="70"/>
      <c r="J6" s="70"/>
    </row>
    <row r="7" spans="1:10" ht="21.95" customHeight="1">
      <c r="A7" s="71" t="s">
        <v>8</v>
      </c>
      <c r="B7" s="72"/>
      <c r="C7" s="73"/>
      <c r="D7" s="9"/>
      <c r="E7" s="9" t="s">
        <v>9</v>
      </c>
      <c r="F7" s="9" t="s">
        <v>10</v>
      </c>
      <c r="G7" s="11" t="s">
        <v>11</v>
      </c>
      <c r="H7" s="7" t="s">
        <v>12</v>
      </c>
      <c r="I7" s="8" t="s">
        <v>13</v>
      </c>
      <c r="J7" s="11" t="s">
        <v>14</v>
      </c>
    </row>
    <row r="8" spans="1:10" ht="21.95" customHeight="1">
      <c r="A8" s="79"/>
      <c r="B8" s="80"/>
      <c r="C8" s="81"/>
      <c r="D8" s="9" t="s">
        <v>15</v>
      </c>
      <c r="E8" s="9">
        <v>141.8271</v>
      </c>
      <c r="F8" s="9">
        <v>193.14224999999999</v>
      </c>
      <c r="G8" s="9">
        <v>184.85419999999999</v>
      </c>
      <c r="H8" s="9">
        <v>10</v>
      </c>
      <c r="I8" s="12">
        <f>G8/F8</f>
        <v>0.95708836362836203</v>
      </c>
      <c r="J8" s="9">
        <v>9.6</v>
      </c>
    </row>
    <row r="9" spans="1:10" ht="21.95" customHeight="1">
      <c r="A9" s="79"/>
      <c r="B9" s="80"/>
      <c r="C9" s="81"/>
      <c r="D9" s="9" t="s">
        <v>16</v>
      </c>
      <c r="E9" s="9">
        <v>69</v>
      </c>
      <c r="F9" s="9">
        <v>120.31515</v>
      </c>
      <c r="G9" s="9">
        <v>112.0271</v>
      </c>
      <c r="H9" s="9">
        <v>10</v>
      </c>
      <c r="I9" s="12"/>
      <c r="J9" s="9" t="s">
        <v>18</v>
      </c>
    </row>
    <row r="10" spans="1:10" ht="21.95" customHeight="1">
      <c r="A10" s="79"/>
      <c r="B10" s="80"/>
      <c r="C10" s="81"/>
      <c r="D10" s="9" t="s">
        <v>17</v>
      </c>
      <c r="E10" s="9">
        <v>72.827100000000002</v>
      </c>
      <c r="F10" s="9">
        <v>72.827100000000002</v>
      </c>
      <c r="G10" s="9">
        <v>72.827100000000002</v>
      </c>
      <c r="H10" s="9" t="s">
        <v>18</v>
      </c>
      <c r="I10" s="12"/>
      <c r="J10" s="9" t="s">
        <v>18</v>
      </c>
    </row>
    <row r="11" spans="1:10" ht="21.95" customHeight="1">
      <c r="A11" s="82"/>
      <c r="B11" s="83"/>
      <c r="C11" s="84"/>
      <c r="D11" s="9" t="s">
        <v>19</v>
      </c>
      <c r="E11" s="9"/>
      <c r="F11" s="9"/>
      <c r="G11" s="9"/>
      <c r="H11" s="9" t="s">
        <v>18</v>
      </c>
      <c r="I11" s="9"/>
      <c r="J11" s="9" t="s">
        <v>18</v>
      </c>
    </row>
    <row r="12" spans="1:10" ht="21.95" customHeight="1">
      <c r="A12" s="70" t="s">
        <v>20</v>
      </c>
      <c r="B12" s="70" t="s">
        <v>21</v>
      </c>
      <c r="C12" s="70"/>
      <c r="D12" s="70"/>
      <c r="E12" s="70"/>
      <c r="F12" s="64" t="s">
        <v>22</v>
      </c>
      <c r="G12" s="65"/>
      <c r="H12" s="65"/>
      <c r="I12" s="65"/>
      <c r="J12" s="66"/>
    </row>
    <row r="13" spans="1:10" ht="108.75" customHeight="1">
      <c r="A13" s="70"/>
      <c r="B13" s="89" t="s">
        <v>79</v>
      </c>
      <c r="C13" s="89"/>
      <c r="D13" s="89"/>
      <c r="E13" s="89"/>
      <c r="F13" s="89" t="s">
        <v>80</v>
      </c>
      <c r="G13" s="89"/>
      <c r="H13" s="89"/>
      <c r="I13" s="89"/>
      <c r="J13" s="89"/>
    </row>
    <row r="14" spans="1:10" ht="34.5" customHeight="1">
      <c r="A14" s="70" t="s">
        <v>25</v>
      </c>
      <c r="B14" s="55" t="s">
        <v>26</v>
      </c>
      <c r="C14" s="70" t="s">
        <v>27</v>
      </c>
      <c r="D14" s="70"/>
      <c r="E14" s="70"/>
      <c r="F14" s="70" t="s">
        <v>12</v>
      </c>
      <c r="G14" s="70"/>
      <c r="H14" s="70"/>
      <c r="I14" s="55" t="s">
        <v>14</v>
      </c>
      <c r="J14" s="55" t="s">
        <v>28</v>
      </c>
    </row>
    <row r="15" spans="1:10" ht="34.5" customHeight="1">
      <c r="A15" s="70"/>
      <c r="B15" s="70" t="s">
        <v>29</v>
      </c>
      <c r="C15" s="70" t="s">
        <v>30</v>
      </c>
      <c r="D15" s="70"/>
      <c r="E15" s="70"/>
      <c r="F15" s="95">
        <v>20</v>
      </c>
      <c r="G15" s="95"/>
      <c r="H15" s="95"/>
      <c r="I15" s="57">
        <v>16.86</v>
      </c>
      <c r="J15" s="59" t="s">
        <v>142</v>
      </c>
    </row>
    <row r="16" spans="1:10" ht="34.5" customHeight="1">
      <c r="A16" s="70"/>
      <c r="B16" s="70"/>
      <c r="C16" s="70" t="s">
        <v>31</v>
      </c>
      <c r="D16" s="70"/>
      <c r="E16" s="70"/>
      <c r="F16" s="88">
        <v>10</v>
      </c>
      <c r="G16" s="88"/>
      <c r="H16" s="88"/>
      <c r="I16" s="57">
        <v>10</v>
      </c>
      <c r="J16" s="53"/>
    </row>
    <row r="17" spans="1:10" ht="34.5" customHeight="1">
      <c r="A17" s="70"/>
      <c r="B17" s="70"/>
      <c r="C17" s="70" t="s">
        <v>32</v>
      </c>
      <c r="D17" s="70"/>
      <c r="E17" s="70"/>
      <c r="F17" s="88">
        <v>5</v>
      </c>
      <c r="G17" s="88"/>
      <c r="H17" s="88"/>
      <c r="I17" s="55">
        <v>5</v>
      </c>
      <c r="J17" s="55"/>
    </row>
    <row r="18" spans="1:10" customFormat="1" ht="34.5" customHeight="1">
      <c r="A18" s="70"/>
      <c r="B18" s="70"/>
      <c r="C18" s="70" t="s">
        <v>33</v>
      </c>
      <c r="D18" s="70"/>
      <c r="E18" s="70"/>
      <c r="F18" s="88">
        <v>30</v>
      </c>
      <c r="G18" s="88"/>
      <c r="H18" s="88"/>
      <c r="I18" s="55">
        <v>30</v>
      </c>
      <c r="J18" s="53"/>
    </row>
    <row r="19" spans="1:10" ht="34.5" customHeight="1">
      <c r="A19" s="70"/>
      <c r="B19" s="70" t="s">
        <v>34</v>
      </c>
      <c r="C19" s="70" t="s">
        <v>35</v>
      </c>
      <c r="D19" s="70"/>
      <c r="E19" s="70"/>
      <c r="F19" s="88">
        <v>5</v>
      </c>
      <c r="G19" s="88"/>
      <c r="H19" s="88"/>
      <c r="I19" s="55">
        <v>5</v>
      </c>
      <c r="J19" s="55"/>
    </row>
    <row r="20" spans="1:10" ht="34.5" customHeight="1">
      <c r="A20" s="70"/>
      <c r="B20" s="70"/>
      <c r="C20" s="70" t="s">
        <v>74</v>
      </c>
      <c r="D20" s="70"/>
      <c r="E20" s="70"/>
      <c r="F20" s="88">
        <v>5</v>
      </c>
      <c r="G20" s="88"/>
      <c r="H20" s="88"/>
      <c r="I20" s="55">
        <v>5</v>
      </c>
      <c r="J20" s="55"/>
    </row>
    <row r="21" spans="1:10" s="1" customFormat="1" ht="34.5" customHeight="1">
      <c r="A21" s="70"/>
      <c r="B21" s="70"/>
      <c r="C21" s="70" t="s">
        <v>36</v>
      </c>
      <c r="D21" s="70"/>
      <c r="E21" s="70"/>
      <c r="F21" s="88">
        <v>5</v>
      </c>
      <c r="G21" s="88"/>
      <c r="H21" s="88"/>
      <c r="I21" s="55">
        <v>5</v>
      </c>
      <c r="J21" s="55"/>
    </row>
    <row r="22" spans="1:10" ht="34.5" customHeight="1">
      <c r="A22" s="70"/>
      <c r="B22" s="55" t="s">
        <v>37</v>
      </c>
      <c r="C22" s="70" t="s">
        <v>38</v>
      </c>
      <c r="D22" s="70"/>
      <c r="E22" s="70"/>
      <c r="F22" s="88">
        <v>10</v>
      </c>
      <c r="G22" s="88"/>
      <c r="H22" s="88"/>
      <c r="I22" s="55">
        <v>10</v>
      </c>
      <c r="J22" s="53"/>
    </row>
    <row r="23" spans="1:10" ht="34.5" customHeight="1">
      <c r="A23" s="64" t="s">
        <v>40</v>
      </c>
      <c r="B23" s="65"/>
      <c r="C23" s="65"/>
      <c r="D23" s="65"/>
      <c r="E23" s="66"/>
      <c r="F23" s="64">
        <v>100</v>
      </c>
      <c r="G23" s="65"/>
      <c r="H23" s="66"/>
      <c r="I23" s="9">
        <f>SUM(I15:I22)+J8</f>
        <v>96.46</v>
      </c>
      <c r="J23" s="16"/>
    </row>
  </sheetData>
  <mergeCells count="37">
    <mergeCell ref="A23:E23"/>
    <mergeCell ref="F23:H23"/>
    <mergeCell ref="C20:E20"/>
    <mergeCell ref="C21:E21"/>
    <mergeCell ref="C22:E22"/>
    <mergeCell ref="A14:A22"/>
    <mergeCell ref="B15:B18"/>
    <mergeCell ref="B19:B21"/>
    <mergeCell ref="C14:E14"/>
    <mergeCell ref="F14:H14"/>
    <mergeCell ref="F15:H15"/>
    <mergeCell ref="F16:H16"/>
    <mergeCell ref="F17:H17"/>
    <mergeCell ref="F18:H18"/>
    <mergeCell ref="F19:H19"/>
    <mergeCell ref="F20:H20"/>
    <mergeCell ref="F21:H21"/>
    <mergeCell ref="F22:H22"/>
    <mergeCell ref="C15:E15"/>
    <mergeCell ref="C16:E16"/>
    <mergeCell ref="C17:E17"/>
    <mergeCell ref="C18:E18"/>
    <mergeCell ref="C19:E19"/>
    <mergeCell ref="B12:E12"/>
    <mergeCell ref="F12:J12"/>
    <mergeCell ref="A12:A13"/>
    <mergeCell ref="A7:C11"/>
    <mergeCell ref="B13:E13"/>
    <mergeCell ref="F13:J13"/>
    <mergeCell ref="A2:J2"/>
    <mergeCell ref="A3:J3"/>
    <mergeCell ref="A5:C5"/>
    <mergeCell ref="D5:J5"/>
    <mergeCell ref="A6:C6"/>
    <mergeCell ref="D6:E6"/>
    <mergeCell ref="F6:G6"/>
    <mergeCell ref="H6:J6"/>
  </mergeCells>
  <phoneticPr fontId="11" type="noConversion"/>
  <printOptions horizontalCentered="1"/>
  <pageMargins left="0.47244094488188998" right="0.47244094488188998" top="0.39370078740157499" bottom="0.39370078740157499" header="0.35433070866141703" footer="0.196850393700787"/>
  <pageSetup paperSize="9" scale="71"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J23"/>
  <sheetViews>
    <sheetView showGridLines="0" workbookViewId="0">
      <selection activeCell="F12" sqref="F12:J12"/>
    </sheetView>
  </sheetViews>
  <sheetFormatPr defaultColWidth="9" defaultRowHeight="14.25"/>
  <cols>
    <col min="1" max="2" width="6.125" style="2" customWidth="1"/>
    <col min="3" max="3" width="12.375" style="2" customWidth="1"/>
    <col min="4" max="4" width="28.25" style="2" customWidth="1"/>
    <col min="5" max="5" width="20.25" style="2" customWidth="1"/>
    <col min="6" max="6" width="12.375" style="2" customWidth="1"/>
    <col min="7" max="7" width="12.625" style="2" customWidth="1"/>
    <col min="8" max="9" width="12.375" style="2" customWidth="1"/>
    <col min="10" max="10" width="19.625" style="2" customWidth="1"/>
    <col min="11" max="16384" width="9" style="2"/>
  </cols>
  <sheetData>
    <row r="1" spans="1:10" ht="16.5" customHeight="1">
      <c r="A1" s="3" t="s">
        <v>0</v>
      </c>
    </row>
    <row r="2" spans="1:10" ht="33.75" customHeight="1">
      <c r="A2" s="77" t="s">
        <v>1</v>
      </c>
      <c r="B2" s="77"/>
      <c r="C2" s="77"/>
      <c r="D2" s="77"/>
      <c r="E2" s="77"/>
      <c r="F2" s="77"/>
      <c r="G2" s="77"/>
      <c r="H2" s="77"/>
      <c r="I2" s="77"/>
      <c r="J2" s="77"/>
    </row>
    <row r="3" spans="1:10" ht="14.25" customHeight="1">
      <c r="A3" s="78" t="s">
        <v>2</v>
      </c>
      <c r="B3" s="78"/>
      <c r="C3" s="78"/>
      <c r="D3" s="78"/>
      <c r="E3" s="78"/>
      <c r="F3" s="78"/>
      <c r="G3" s="78"/>
      <c r="H3" s="78"/>
      <c r="I3" s="78"/>
      <c r="J3" s="78"/>
    </row>
    <row r="4" spans="1:10" ht="21.75" customHeight="1">
      <c r="A4" s="4"/>
      <c r="B4" s="5"/>
      <c r="C4" s="6"/>
      <c r="D4" s="6"/>
    </row>
    <row r="5" spans="1:10" ht="21.95" customHeight="1">
      <c r="A5" s="64" t="s">
        <v>3</v>
      </c>
      <c r="B5" s="65"/>
      <c r="C5" s="65"/>
      <c r="D5" s="87" t="s">
        <v>124</v>
      </c>
      <c r="E5" s="70"/>
      <c r="F5" s="70"/>
      <c r="G5" s="70"/>
      <c r="H5" s="70"/>
      <c r="I5" s="70"/>
      <c r="J5" s="70"/>
    </row>
    <row r="6" spans="1:10" ht="21.95" customHeight="1">
      <c r="A6" s="64" t="s">
        <v>5</v>
      </c>
      <c r="B6" s="65"/>
      <c r="C6" s="65"/>
      <c r="D6" s="70" t="s">
        <v>6</v>
      </c>
      <c r="E6" s="70"/>
      <c r="F6" s="64" t="s">
        <v>7</v>
      </c>
      <c r="G6" s="66"/>
      <c r="H6" s="70" t="s">
        <v>6</v>
      </c>
      <c r="I6" s="70"/>
      <c r="J6" s="70"/>
    </row>
    <row r="7" spans="1:10" ht="21.95" customHeight="1">
      <c r="A7" s="71" t="s">
        <v>8</v>
      </c>
      <c r="B7" s="72"/>
      <c r="C7" s="73"/>
      <c r="D7" s="9"/>
      <c r="E7" s="9" t="s">
        <v>9</v>
      </c>
      <c r="F7" s="9" t="s">
        <v>10</v>
      </c>
      <c r="G7" s="11" t="s">
        <v>11</v>
      </c>
      <c r="H7" s="7" t="s">
        <v>12</v>
      </c>
      <c r="I7" s="8" t="s">
        <v>13</v>
      </c>
      <c r="J7" s="11" t="s">
        <v>14</v>
      </c>
    </row>
    <row r="8" spans="1:10" ht="21.95" customHeight="1">
      <c r="A8" s="79"/>
      <c r="B8" s="80"/>
      <c r="C8" s="81"/>
      <c r="D8" s="9" t="s">
        <v>15</v>
      </c>
      <c r="E8" s="9">
        <v>480.746218</v>
      </c>
      <c r="F8" s="9">
        <v>299</v>
      </c>
      <c r="G8" s="9">
        <v>299</v>
      </c>
      <c r="H8" s="9">
        <v>10</v>
      </c>
      <c r="I8" s="12">
        <f>G8/F8</f>
        <v>1</v>
      </c>
      <c r="J8" s="9">
        <f>H8*I8</f>
        <v>10</v>
      </c>
    </row>
    <row r="9" spans="1:10" ht="21.95" customHeight="1">
      <c r="A9" s="79"/>
      <c r="B9" s="80"/>
      <c r="C9" s="81"/>
      <c r="D9" s="9" t="s">
        <v>16</v>
      </c>
      <c r="E9" s="9"/>
      <c r="F9" s="9"/>
      <c r="G9" s="9"/>
      <c r="H9" s="9">
        <v>10</v>
      </c>
      <c r="I9" s="12"/>
      <c r="J9" s="9">
        <v>0</v>
      </c>
    </row>
    <row r="10" spans="1:10" ht="21.95" customHeight="1">
      <c r="A10" s="79"/>
      <c r="B10" s="80"/>
      <c r="C10" s="81"/>
      <c r="D10" s="9" t="s">
        <v>17</v>
      </c>
      <c r="E10" s="9">
        <v>480.746218</v>
      </c>
      <c r="F10" s="9">
        <v>299</v>
      </c>
      <c r="G10" s="9">
        <v>299</v>
      </c>
      <c r="H10" s="9" t="s">
        <v>18</v>
      </c>
      <c r="I10" s="12"/>
      <c r="J10" s="9" t="s">
        <v>18</v>
      </c>
    </row>
    <row r="11" spans="1:10" ht="21.95" customHeight="1">
      <c r="A11" s="82"/>
      <c r="B11" s="83"/>
      <c r="C11" s="84"/>
      <c r="D11" s="9" t="s">
        <v>19</v>
      </c>
      <c r="E11" s="9"/>
      <c r="F11" s="9"/>
      <c r="G11" s="9"/>
      <c r="H11" s="9" t="s">
        <v>18</v>
      </c>
      <c r="I11" s="9"/>
      <c r="J11" s="9" t="s">
        <v>18</v>
      </c>
    </row>
    <row r="12" spans="1:10" ht="21.95" customHeight="1">
      <c r="A12" s="70" t="s">
        <v>20</v>
      </c>
      <c r="B12" s="70" t="s">
        <v>21</v>
      </c>
      <c r="C12" s="70"/>
      <c r="D12" s="70"/>
      <c r="E12" s="70"/>
      <c r="F12" s="64" t="s">
        <v>22</v>
      </c>
      <c r="G12" s="65"/>
      <c r="H12" s="65"/>
      <c r="I12" s="65"/>
      <c r="J12" s="66"/>
    </row>
    <row r="13" spans="1:10" ht="105" customHeight="1">
      <c r="A13" s="70"/>
      <c r="B13" s="89" t="s">
        <v>82</v>
      </c>
      <c r="C13" s="89"/>
      <c r="D13" s="89"/>
      <c r="E13" s="89"/>
      <c r="F13" s="99" t="s">
        <v>82</v>
      </c>
      <c r="G13" s="100"/>
      <c r="H13" s="100"/>
      <c r="I13" s="100"/>
      <c r="J13" s="101"/>
    </row>
    <row r="14" spans="1:10" ht="33" customHeight="1">
      <c r="A14" s="70" t="s">
        <v>25</v>
      </c>
      <c r="B14" s="9" t="s">
        <v>26</v>
      </c>
      <c r="C14" s="64" t="s">
        <v>27</v>
      </c>
      <c r="D14" s="65"/>
      <c r="E14" s="66"/>
      <c r="F14" s="64" t="s">
        <v>12</v>
      </c>
      <c r="G14" s="65"/>
      <c r="H14" s="66"/>
      <c r="I14" s="9" t="s">
        <v>14</v>
      </c>
      <c r="J14" s="9" t="s">
        <v>28</v>
      </c>
    </row>
    <row r="15" spans="1:10" ht="33" customHeight="1">
      <c r="A15" s="70"/>
      <c r="B15" s="70" t="s">
        <v>29</v>
      </c>
      <c r="C15" s="64" t="s">
        <v>30</v>
      </c>
      <c r="D15" s="65" t="s">
        <v>83</v>
      </c>
      <c r="E15" s="66" t="s">
        <v>84</v>
      </c>
      <c r="F15" s="74">
        <v>15</v>
      </c>
      <c r="G15" s="75"/>
      <c r="H15" s="76"/>
      <c r="I15" s="15">
        <v>15</v>
      </c>
      <c r="J15" s="9"/>
    </row>
    <row r="16" spans="1:10" ht="33" customHeight="1">
      <c r="A16" s="70"/>
      <c r="B16" s="70"/>
      <c r="C16" s="64" t="s">
        <v>31</v>
      </c>
      <c r="D16" s="65" t="s">
        <v>85</v>
      </c>
      <c r="E16" s="66" t="s">
        <v>86</v>
      </c>
      <c r="F16" s="74">
        <v>15</v>
      </c>
      <c r="G16" s="75"/>
      <c r="H16" s="76"/>
      <c r="I16" s="15">
        <v>15</v>
      </c>
      <c r="J16" s="9"/>
    </row>
    <row r="17" spans="1:10" ht="33" customHeight="1">
      <c r="A17" s="70"/>
      <c r="B17" s="70"/>
      <c r="C17" s="64" t="s">
        <v>32</v>
      </c>
      <c r="D17" s="65" t="s">
        <v>87</v>
      </c>
      <c r="E17" s="66" t="s">
        <v>88</v>
      </c>
      <c r="F17" s="74">
        <v>11</v>
      </c>
      <c r="G17" s="75"/>
      <c r="H17" s="76"/>
      <c r="I17" s="9">
        <v>11</v>
      </c>
      <c r="J17" s="9"/>
    </row>
    <row r="18" spans="1:10" ht="33" customHeight="1">
      <c r="A18" s="70"/>
      <c r="B18" s="70"/>
      <c r="C18" s="64" t="s">
        <v>33</v>
      </c>
      <c r="D18" s="65" t="s">
        <v>89</v>
      </c>
      <c r="E18" s="66" t="s">
        <v>90</v>
      </c>
      <c r="F18" s="74">
        <v>7</v>
      </c>
      <c r="G18" s="75"/>
      <c r="H18" s="76"/>
      <c r="I18" s="9">
        <v>7</v>
      </c>
      <c r="J18" s="9"/>
    </row>
    <row r="19" spans="1:10" ht="33" customHeight="1">
      <c r="A19" s="70"/>
      <c r="B19" s="70" t="s">
        <v>34</v>
      </c>
      <c r="C19" s="64" t="s">
        <v>35</v>
      </c>
      <c r="D19" s="65" t="s">
        <v>91</v>
      </c>
      <c r="E19" s="66" t="s">
        <v>92</v>
      </c>
      <c r="F19" s="74">
        <v>7</v>
      </c>
      <c r="G19" s="75"/>
      <c r="H19" s="76"/>
      <c r="I19" s="9">
        <v>7</v>
      </c>
      <c r="J19" s="9"/>
    </row>
    <row r="20" spans="1:10" ht="33" customHeight="1">
      <c r="A20" s="70"/>
      <c r="B20" s="70"/>
      <c r="C20" s="64" t="s">
        <v>74</v>
      </c>
      <c r="D20" s="65" t="s">
        <v>93</v>
      </c>
      <c r="E20" s="66" t="s">
        <v>94</v>
      </c>
      <c r="F20" s="74">
        <v>10</v>
      </c>
      <c r="G20" s="75"/>
      <c r="H20" s="76"/>
      <c r="I20" s="9">
        <v>10</v>
      </c>
      <c r="J20" s="9"/>
    </row>
    <row r="21" spans="1:10" s="1" customFormat="1" ht="33" customHeight="1">
      <c r="A21" s="70"/>
      <c r="B21" s="70"/>
      <c r="C21" s="71" t="s">
        <v>36</v>
      </c>
      <c r="D21" s="72"/>
      <c r="E21" s="73"/>
      <c r="F21" s="74">
        <v>15</v>
      </c>
      <c r="G21" s="75"/>
      <c r="H21" s="76"/>
      <c r="I21" s="9">
        <v>15</v>
      </c>
      <c r="J21" s="9"/>
    </row>
    <row r="22" spans="1:10" ht="33" customHeight="1">
      <c r="A22" s="70"/>
      <c r="B22" s="53" t="s">
        <v>37</v>
      </c>
      <c r="C22" s="71" t="s">
        <v>38</v>
      </c>
      <c r="D22" s="72"/>
      <c r="E22" s="73"/>
      <c r="F22" s="74">
        <v>10</v>
      </c>
      <c r="G22" s="75"/>
      <c r="H22" s="76"/>
      <c r="I22" s="9">
        <v>10</v>
      </c>
      <c r="J22" s="9"/>
    </row>
    <row r="23" spans="1:10" ht="33" customHeight="1">
      <c r="A23" s="64" t="s">
        <v>40</v>
      </c>
      <c r="B23" s="65"/>
      <c r="C23" s="65"/>
      <c r="D23" s="65"/>
      <c r="E23" s="66"/>
      <c r="F23" s="64">
        <v>100</v>
      </c>
      <c r="G23" s="65"/>
      <c r="H23" s="66"/>
      <c r="I23" s="9">
        <f>SUM(I15:I22)+J8</f>
        <v>100</v>
      </c>
      <c r="J23" s="16"/>
    </row>
  </sheetData>
  <mergeCells count="37">
    <mergeCell ref="A23:E23"/>
    <mergeCell ref="F23:H23"/>
    <mergeCell ref="C21:E21"/>
    <mergeCell ref="C22:E22"/>
    <mergeCell ref="F14:H14"/>
    <mergeCell ref="F15:H15"/>
    <mergeCell ref="F16:H16"/>
    <mergeCell ref="F17:H17"/>
    <mergeCell ref="F18:H18"/>
    <mergeCell ref="F19:H19"/>
    <mergeCell ref="F20:H20"/>
    <mergeCell ref="F21:H21"/>
    <mergeCell ref="F22:H22"/>
    <mergeCell ref="A14:A22"/>
    <mergeCell ref="B15:B18"/>
    <mergeCell ref="B19:B21"/>
    <mergeCell ref="C17:E17"/>
    <mergeCell ref="C18:E18"/>
    <mergeCell ref="C19:E19"/>
    <mergeCell ref="C20:E20"/>
    <mergeCell ref="B12:E12"/>
    <mergeCell ref="B13:E13"/>
    <mergeCell ref="C14:E14"/>
    <mergeCell ref="C15:E15"/>
    <mergeCell ref="C16:E16"/>
    <mergeCell ref="F12:J12"/>
    <mergeCell ref="A12:A13"/>
    <mergeCell ref="A7:C11"/>
    <mergeCell ref="A2:J2"/>
    <mergeCell ref="A3:J3"/>
    <mergeCell ref="A5:C5"/>
    <mergeCell ref="D5:J5"/>
    <mergeCell ref="A6:C6"/>
    <mergeCell ref="D6:E6"/>
    <mergeCell ref="F6:G6"/>
    <mergeCell ref="H6:J6"/>
    <mergeCell ref="F13:J13"/>
  </mergeCells>
  <phoneticPr fontId="11" type="noConversion"/>
  <printOptions horizontalCentered="1"/>
  <pageMargins left="0.47244094488188998" right="0.47244094488188998" top="0.39370078740157499" bottom="0.39370078740157499" header="0.35433070866141703" footer="0.196850393700787"/>
  <pageSetup paperSize="9" scale="66"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J21"/>
  <sheetViews>
    <sheetView showGridLines="0" topLeftCell="A13" workbookViewId="0">
      <selection activeCell="F15" sqref="F15:H15"/>
    </sheetView>
  </sheetViews>
  <sheetFormatPr defaultColWidth="9" defaultRowHeight="14.25"/>
  <cols>
    <col min="1" max="1" width="6.125" style="2" customWidth="1"/>
    <col min="2" max="2" width="7.75" style="2" customWidth="1"/>
    <col min="3" max="3" width="12.375" style="2" customWidth="1"/>
    <col min="4" max="4" width="28.25" style="2" customWidth="1"/>
    <col min="5" max="5" width="20.25" style="2" customWidth="1"/>
    <col min="6" max="6" width="12.375" style="2" customWidth="1"/>
    <col min="7" max="7" width="17.75" style="2" customWidth="1"/>
    <col min="8" max="9" width="12.375" style="2" customWidth="1"/>
    <col min="10" max="10" width="19.625" style="2" customWidth="1"/>
    <col min="11" max="16384" width="9" style="2"/>
  </cols>
  <sheetData>
    <row r="1" spans="1:10" ht="16.5" customHeight="1">
      <c r="A1" s="3" t="s">
        <v>0</v>
      </c>
    </row>
    <row r="2" spans="1:10" ht="33.75" customHeight="1">
      <c r="A2" s="77" t="s">
        <v>1</v>
      </c>
      <c r="B2" s="77"/>
      <c r="C2" s="77"/>
      <c r="D2" s="77"/>
      <c r="E2" s="77"/>
      <c r="F2" s="77"/>
      <c r="G2" s="77"/>
      <c r="H2" s="77"/>
      <c r="I2" s="77"/>
      <c r="J2" s="77"/>
    </row>
    <row r="3" spans="1:10" ht="14.25" customHeight="1">
      <c r="A3" s="78" t="s">
        <v>2</v>
      </c>
      <c r="B3" s="78"/>
      <c r="C3" s="78"/>
      <c r="D3" s="78"/>
      <c r="E3" s="78"/>
      <c r="F3" s="78"/>
      <c r="G3" s="78"/>
      <c r="H3" s="78"/>
      <c r="I3" s="78"/>
      <c r="J3" s="78"/>
    </row>
    <row r="4" spans="1:10" ht="21.75" customHeight="1">
      <c r="A4" s="4"/>
      <c r="B4" s="5"/>
      <c r="C4" s="6"/>
      <c r="D4" s="6"/>
    </row>
    <row r="5" spans="1:10" ht="21.95" customHeight="1">
      <c r="A5" s="64" t="s">
        <v>3</v>
      </c>
      <c r="B5" s="65"/>
      <c r="C5" s="65"/>
      <c r="D5" s="102" t="s">
        <v>130</v>
      </c>
      <c r="E5" s="103"/>
      <c r="F5" s="103"/>
      <c r="G5" s="103"/>
      <c r="H5" s="103"/>
      <c r="I5" s="103"/>
      <c r="J5" s="103"/>
    </row>
    <row r="6" spans="1:10" ht="21.95" customHeight="1">
      <c r="A6" s="64" t="s">
        <v>5</v>
      </c>
      <c r="B6" s="65"/>
      <c r="C6" s="65"/>
      <c r="D6" s="70" t="s">
        <v>6</v>
      </c>
      <c r="E6" s="70"/>
      <c r="F6" s="64" t="s">
        <v>7</v>
      </c>
      <c r="G6" s="66"/>
      <c r="H6" s="70" t="s">
        <v>6</v>
      </c>
      <c r="I6" s="70"/>
      <c r="J6" s="70"/>
    </row>
    <row r="7" spans="1:10" ht="21.95" customHeight="1">
      <c r="A7" s="71" t="s">
        <v>8</v>
      </c>
      <c r="B7" s="72"/>
      <c r="C7" s="73"/>
      <c r="D7" s="9"/>
      <c r="E7" s="9" t="s">
        <v>9</v>
      </c>
      <c r="F7" s="9" t="s">
        <v>10</v>
      </c>
      <c r="G7" s="11" t="s">
        <v>11</v>
      </c>
      <c r="H7" s="7" t="s">
        <v>12</v>
      </c>
      <c r="I7" s="8" t="s">
        <v>13</v>
      </c>
      <c r="J7" s="11" t="s">
        <v>14</v>
      </c>
    </row>
    <row r="8" spans="1:10" ht="21.95" customHeight="1">
      <c r="A8" s="79"/>
      <c r="B8" s="80"/>
      <c r="C8" s="81"/>
      <c r="D8" s="9" t="s">
        <v>15</v>
      </c>
      <c r="E8" s="40">
        <v>7668.1342889999996</v>
      </c>
      <c r="F8" s="27">
        <v>7508.1342889999996</v>
      </c>
      <c r="G8" s="27">
        <v>6415.8059999999996</v>
      </c>
      <c r="H8" s="9">
        <v>10</v>
      </c>
      <c r="I8" s="12">
        <f>G8/F8</f>
        <v>0.85451401813625716</v>
      </c>
      <c r="J8" s="9">
        <v>8.5</v>
      </c>
    </row>
    <row r="9" spans="1:10" ht="21.95" customHeight="1">
      <c r="A9" s="79"/>
      <c r="B9" s="80"/>
      <c r="C9" s="81"/>
      <c r="D9" s="9" t="s">
        <v>16</v>
      </c>
      <c r="E9" s="9">
        <v>6873.4880000000003</v>
      </c>
      <c r="F9" s="9">
        <v>7156.4880000000003</v>
      </c>
      <c r="G9" s="9">
        <f>G8-G10</f>
        <v>6064.1597109999993</v>
      </c>
      <c r="H9" s="9" t="s">
        <v>18</v>
      </c>
      <c r="I9" s="12"/>
      <c r="J9" s="9" t="s">
        <v>18</v>
      </c>
    </row>
    <row r="10" spans="1:10" ht="21.95" customHeight="1">
      <c r="A10" s="79"/>
      <c r="B10" s="80"/>
      <c r="C10" s="81"/>
      <c r="D10" s="9" t="s">
        <v>17</v>
      </c>
      <c r="E10" s="9">
        <v>794.64628900000002</v>
      </c>
      <c r="F10" s="9">
        <v>351.64628900000002</v>
      </c>
      <c r="G10" s="9">
        <v>351.64628900000002</v>
      </c>
      <c r="H10" s="9" t="s">
        <v>18</v>
      </c>
      <c r="I10" s="12"/>
      <c r="J10" s="9" t="s">
        <v>18</v>
      </c>
    </row>
    <row r="11" spans="1:10" ht="21.95" customHeight="1">
      <c r="A11" s="82"/>
      <c r="B11" s="83"/>
      <c r="C11" s="84"/>
      <c r="D11" s="9" t="s">
        <v>19</v>
      </c>
      <c r="E11" s="9"/>
      <c r="F11" s="9"/>
      <c r="G11" s="9"/>
      <c r="H11" s="9" t="s">
        <v>18</v>
      </c>
      <c r="I11" s="9"/>
      <c r="J11" s="9" t="s">
        <v>18</v>
      </c>
    </row>
    <row r="12" spans="1:10" ht="21.95" customHeight="1">
      <c r="A12" s="70" t="s">
        <v>20</v>
      </c>
      <c r="B12" s="70" t="s">
        <v>21</v>
      </c>
      <c r="C12" s="70"/>
      <c r="D12" s="70"/>
      <c r="E12" s="70"/>
      <c r="F12" s="64" t="s">
        <v>22</v>
      </c>
      <c r="G12" s="65"/>
      <c r="H12" s="65"/>
      <c r="I12" s="65"/>
      <c r="J12" s="66"/>
    </row>
    <row r="13" spans="1:10" ht="90" customHeight="1">
      <c r="A13" s="70"/>
      <c r="B13" s="104" t="s">
        <v>95</v>
      </c>
      <c r="C13" s="104"/>
      <c r="D13" s="104"/>
      <c r="E13" s="104"/>
      <c r="F13" s="105" t="s">
        <v>96</v>
      </c>
      <c r="G13" s="106"/>
      <c r="H13" s="106"/>
      <c r="I13" s="106"/>
      <c r="J13" s="107"/>
    </row>
    <row r="14" spans="1:10" ht="32.25" customHeight="1">
      <c r="A14" s="70" t="s">
        <v>25</v>
      </c>
      <c r="B14" s="9" t="s">
        <v>26</v>
      </c>
      <c r="C14" s="64" t="s">
        <v>27</v>
      </c>
      <c r="D14" s="65"/>
      <c r="E14" s="66"/>
      <c r="F14" s="64" t="s">
        <v>12</v>
      </c>
      <c r="G14" s="65"/>
      <c r="H14" s="66"/>
      <c r="I14" s="9" t="s">
        <v>14</v>
      </c>
      <c r="J14" s="9" t="s">
        <v>28</v>
      </c>
    </row>
    <row r="15" spans="1:10" ht="48" customHeight="1">
      <c r="A15" s="70"/>
      <c r="B15" s="70" t="s">
        <v>29</v>
      </c>
      <c r="C15" s="71" t="s">
        <v>30</v>
      </c>
      <c r="D15" s="72"/>
      <c r="E15" s="73"/>
      <c r="F15" s="108">
        <v>35</v>
      </c>
      <c r="G15" s="109"/>
      <c r="H15" s="110"/>
      <c r="I15" s="41">
        <v>35</v>
      </c>
      <c r="J15" s="9"/>
    </row>
    <row r="16" spans="1:10" ht="30" customHeight="1">
      <c r="A16" s="70"/>
      <c r="B16" s="70"/>
      <c r="C16" s="64" t="s">
        <v>31</v>
      </c>
      <c r="D16" s="65"/>
      <c r="E16" s="66"/>
      <c r="F16" s="74">
        <v>5</v>
      </c>
      <c r="G16" s="75"/>
      <c r="H16" s="76"/>
      <c r="I16" s="15">
        <v>5</v>
      </c>
      <c r="J16" s="9"/>
    </row>
    <row r="17" spans="1:10" ht="30" customHeight="1">
      <c r="A17" s="70"/>
      <c r="B17" s="70"/>
      <c r="C17" s="64" t="s">
        <v>32</v>
      </c>
      <c r="D17" s="65"/>
      <c r="E17" s="66"/>
      <c r="F17" s="74">
        <v>5</v>
      </c>
      <c r="G17" s="75"/>
      <c r="H17" s="76"/>
      <c r="I17" s="9">
        <v>5</v>
      </c>
      <c r="J17" s="9"/>
    </row>
    <row r="18" spans="1:10" ht="30" customHeight="1">
      <c r="A18" s="70"/>
      <c r="B18" s="70"/>
      <c r="C18" s="71" t="s">
        <v>33</v>
      </c>
      <c r="D18" s="72"/>
      <c r="E18" s="73"/>
      <c r="F18" s="108">
        <v>30</v>
      </c>
      <c r="G18" s="109"/>
      <c r="H18" s="110"/>
      <c r="I18" s="41">
        <v>30</v>
      </c>
      <c r="J18" s="9"/>
    </row>
    <row r="19" spans="1:10" ht="30" customHeight="1">
      <c r="A19" s="70"/>
      <c r="B19" s="55" t="s">
        <v>34</v>
      </c>
      <c r="C19" s="71" t="s">
        <v>35</v>
      </c>
      <c r="D19" s="72"/>
      <c r="E19" s="73"/>
      <c r="F19" s="108">
        <v>10</v>
      </c>
      <c r="G19" s="109"/>
      <c r="H19" s="110"/>
      <c r="I19" s="41">
        <v>10</v>
      </c>
      <c r="J19" s="41"/>
    </row>
    <row r="20" spans="1:10" ht="39" customHeight="1">
      <c r="A20" s="70"/>
      <c r="B20" s="14" t="s">
        <v>37</v>
      </c>
      <c r="C20" s="64" t="s">
        <v>38</v>
      </c>
      <c r="D20" s="65"/>
      <c r="E20" s="66"/>
      <c r="F20" s="108">
        <v>5</v>
      </c>
      <c r="G20" s="109"/>
      <c r="H20" s="110"/>
      <c r="I20" s="41">
        <v>5</v>
      </c>
      <c r="J20" s="41"/>
    </row>
    <row r="21" spans="1:10" ht="21" customHeight="1">
      <c r="A21" s="64" t="s">
        <v>40</v>
      </c>
      <c r="B21" s="65"/>
      <c r="C21" s="65"/>
      <c r="D21" s="65"/>
      <c r="E21" s="66"/>
      <c r="F21" s="64">
        <v>100</v>
      </c>
      <c r="G21" s="65"/>
      <c r="H21" s="66"/>
      <c r="I21" s="9">
        <f>SUM(I15:I20)+J8</f>
        <v>98.5</v>
      </c>
      <c r="J21" s="16"/>
    </row>
  </sheetData>
  <mergeCells count="32">
    <mergeCell ref="C20:E20"/>
    <mergeCell ref="F14:H14"/>
    <mergeCell ref="F15:H15"/>
    <mergeCell ref="F16:H16"/>
    <mergeCell ref="F17:H17"/>
    <mergeCell ref="F18:H18"/>
    <mergeCell ref="F19:H19"/>
    <mergeCell ref="F20:H20"/>
    <mergeCell ref="A21:E21"/>
    <mergeCell ref="F21:H21"/>
    <mergeCell ref="B12:E12"/>
    <mergeCell ref="F12:J12"/>
    <mergeCell ref="A7:C11"/>
    <mergeCell ref="A12:A13"/>
    <mergeCell ref="A14:A20"/>
    <mergeCell ref="B15:B18"/>
    <mergeCell ref="B13:E13"/>
    <mergeCell ref="F13:J13"/>
    <mergeCell ref="C14:E14"/>
    <mergeCell ref="C15:E15"/>
    <mergeCell ref="C16:E16"/>
    <mergeCell ref="C17:E17"/>
    <mergeCell ref="C18:E18"/>
    <mergeCell ref="C19:E19"/>
    <mergeCell ref="A2:J2"/>
    <mergeCell ref="A3:J3"/>
    <mergeCell ref="A5:C5"/>
    <mergeCell ref="D5:J5"/>
    <mergeCell ref="A6:C6"/>
    <mergeCell ref="D6:E6"/>
    <mergeCell ref="F6:G6"/>
    <mergeCell ref="H6:J6"/>
  </mergeCells>
  <phoneticPr fontId="11" type="noConversion"/>
  <printOptions horizontalCentered="1"/>
  <pageMargins left="0.47244094488188998" right="0.47244094488188998" top="0.39370078740157499" bottom="0.39370078740157499" header="0.35433070866141703" footer="0.196850393700787"/>
  <pageSetup paperSize="9" scale="71"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K22"/>
  <sheetViews>
    <sheetView showGridLines="0" workbookViewId="0">
      <selection activeCell="A7" sqref="A7:C11"/>
    </sheetView>
  </sheetViews>
  <sheetFormatPr defaultColWidth="9" defaultRowHeight="14.25"/>
  <cols>
    <col min="1" max="1" width="6.125" style="30" customWidth="1"/>
    <col min="2" max="2" width="7.5" style="30" customWidth="1"/>
    <col min="3" max="3" width="12.375" style="30" customWidth="1"/>
    <col min="4" max="4" width="27.5" style="30" customWidth="1"/>
    <col min="5" max="5" width="21.25" style="30" customWidth="1"/>
    <col min="6" max="6" width="16.125" style="30" customWidth="1"/>
    <col min="7" max="7" width="12.625" style="31" customWidth="1"/>
    <col min="8" max="8" width="12.375" style="31" customWidth="1"/>
    <col min="9" max="9" width="12.375" style="30" customWidth="1"/>
    <col min="10" max="10" width="19.625" style="30" customWidth="1"/>
    <col min="11" max="16384" width="9" style="30"/>
  </cols>
  <sheetData>
    <row r="1" spans="1:11" ht="16.5" customHeight="1">
      <c r="A1" s="18" t="s">
        <v>0</v>
      </c>
      <c r="B1" s="19"/>
      <c r="C1" s="19"/>
      <c r="D1" s="19"/>
    </row>
    <row r="2" spans="1:11" ht="33.75" customHeight="1">
      <c r="A2" s="111" t="s">
        <v>1</v>
      </c>
      <c r="B2" s="111"/>
      <c r="C2" s="111"/>
      <c r="D2" s="111"/>
      <c r="E2" s="111"/>
      <c r="F2" s="111"/>
      <c r="G2" s="111"/>
      <c r="H2" s="111"/>
      <c r="I2" s="111"/>
      <c r="J2" s="111"/>
    </row>
    <row r="3" spans="1:11" ht="14.25" customHeight="1">
      <c r="A3" s="78" t="s">
        <v>97</v>
      </c>
      <c r="B3" s="78"/>
      <c r="C3" s="78"/>
      <c r="D3" s="78"/>
      <c r="E3" s="78"/>
      <c r="F3" s="78"/>
      <c r="G3" s="78"/>
      <c r="H3" s="78"/>
      <c r="I3" s="78"/>
      <c r="J3" s="78"/>
    </row>
    <row r="4" spans="1:11" ht="21.75" customHeight="1">
      <c r="A4" s="20"/>
      <c r="B4" s="21"/>
      <c r="C4" s="22"/>
      <c r="D4" s="22"/>
    </row>
    <row r="5" spans="1:11" ht="21.95" customHeight="1">
      <c r="A5" s="112" t="s">
        <v>3</v>
      </c>
      <c r="B5" s="113"/>
      <c r="C5" s="113"/>
      <c r="D5" s="87" t="s">
        <v>125</v>
      </c>
      <c r="E5" s="95"/>
      <c r="F5" s="95"/>
      <c r="G5" s="95"/>
      <c r="H5" s="95"/>
      <c r="I5" s="95"/>
      <c r="J5" s="95"/>
      <c r="K5" s="31"/>
    </row>
    <row r="6" spans="1:11" ht="21.95" customHeight="1">
      <c r="A6" s="64" t="s">
        <v>5</v>
      </c>
      <c r="B6" s="65"/>
      <c r="C6" s="65"/>
      <c r="D6" s="95" t="s">
        <v>99</v>
      </c>
      <c r="E6" s="95"/>
      <c r="F6" s="64" t="s">
        <v>7</v>
      </c>
      <c r="G6" s="66"/>
      <c r="H6" s="95" t="s">
        <v>6</v>
      </c>
      <c r="I6" s="95"/>
      <c r="J6" s="95"/>
    </row>
    <row r="7" spans="1:11" ht="21.95" customHeight="1">
      <c r="A7" s="71" t="s">
        <v>8</v>
      </c>
      <c r="B7" s="72"/>
      <c r="C7" s="73"/>
      <c r="D7" s="16"/>
      <c r="E7" s="16" t="s">
        <v>9</v>
      </c>
      <c r="F7" s="16" t="s">
        <v>10</v>
      </c>
      <c r="G7" s="11" t="s">
        <v>11</v>
      </c>
      <c r="H7" s="32" t="s">
        <v>12</v>
      </c>
      <c r="I7" s="33" t="s">
        <v>13</v>
      </c>
      <c r="J7" s="34" t="s">
        <v>14</v>
      </c>
    </row>
    <row r="8" spans="1:11" ht="21.95" customHeight="1">
      <c r="A8" s="79"/>
      <c r="B8" s="80"/>
      <c r="C8" s="81"/>
      <c r="D8" s="16" t="s">
        <v>15</v>
      </c>
      <c r="E8" s="16">
        <v>2054.6704159999999</v>
      </c>
      <c r="F8" s="16">
        <v>2054.6704159999999</v>
      </c>
      <c r="G8" s="9">
        <v>1179.1876159999999</v>
      </c>
      <c r="H8" s="10">
        <v>10</v>
      </c>
      <c r="I8" s="35">
        <f>G8/F8</f>
        <v>0.5739059689658762</v>
      </c>
      <c r="J8" s="36">
        <v>5.7</v>
      </c>
    </row>
    <row r="9" spans="1:11" ht="21.95" customHeight="1">
      <c r="A9" s="79"/>
      <c r="B9" s="80"/>
      <c r="C9" s="81"/>
      <c r="D9" s="16" t="s">
        <v>16</v>
      </c>
      <c r="E9" s="16"/>
      <c r="F9" s="37"/>
      <c r="G9" s="9"/>
      <c r="H9" s="10" t="s">
        <v>18</v>
      </c>
      <c r="I9" s="35">
        <v>0</v>
      </c>
      <c r="J9" s="10" t="s">
        <v>18</v>
      </c>
    </row>
    <row r="10" spans="1:11" ht="21.95" customHeight="1">
      <c r="A10" s="79"/>
      <c r="B10" s="80"/>
      <c r="C10" s="81"/>
      <c r="D10" s="16" t="s">
        <v>17</v>
      </c>
      <c r="E10" s="16">
        <v>2054.6704159999999</v>
      </c>
      <c r="F10" s="16">
        <v>2054.6704159999999</v>
      </c>
      <c r="G10" s="9">
        <v>1179.1876159999999</v>
      </c>
      <c r="H10" s="10" t="s">
        <v>18</v>
      </c>
      <c r="I10" s="35"/>
      <c r="J10" s="10" t="s">
        <v>18</v>
      </c>
    </row>
    <row r="11" spans="1:11" ht="21.95" customHeight="1">
      <c r="A11" s="82"/>
      <c r="B11" s="83"/>
      <c r="C11" s="84"/>
      <c r="D11" s="16" t="s">
        <v>19</v>
      </c>
      <c r="E11" s="16"/>
      <c r="F11" s="28"/>
      <c r="G11" s="9"/>
      <c r="H11" s="10" t="s">
        <v>18</v>
      </c>
      <c r="I11" s="10"/>
      <c r="J11" s="10" t="s">
        <v>18</v>
      </c>
    </row>
    <row r="12" spans="1:11" ht="21.95" customHeight="1">
      <c r="A12" s="95" t="s">
        <v>20</v>
      </c>
      <c r="B12" s="70" t="s">
        <v>21</v>
      </c>
      <c r="C12" s="70"/>
      <c r="D12" s="70"/>
      <c r="E12" s="70"/>
      <c r="F12" s="64" t="s">
        <v>22</v>
      </c>
      <c r="G12" s="65"/>
      <c r="H12" s="65"/>
      <c r="I12" s="65"/>
      <c r="J12" s="66"/>
    </row>
    <row r="13" spans="1:11" ht="143.25" customHeight="1">
      <c r="A13" s="95"/>
      <c r="B13" s="89" t="s">
        <v>100</v>
      </c>
      <c r="C13" s="89"/>
      <c r="D13" s="89"/>
      <c r="E13" s="89"/>
      <c r="F13" s="99" t="s">
        <v>101</v>
      </c>
      <c r="G13" s="100"/>
      <c r="H13" s="114"/>
      <c r="I13" s="114"/>
      <c r="J13" s="115"/>
    </row>
    <row r="14" spans="1:11" ht="32.25" customHeight="1">
      <c r="A14" s="38" t="s">
        <v>25</v>
      </c>
      <c r="B14" s="9" t="s">
        <v>26</v>
      </c>
      <c r="C14" s="64" t="s">
        <v>27</v>
      </c>
      <c r="D14" s="65"/>
      <c r="E14" s="66"/>
      <c r="F14" s="64" t="s">
        <v>12</v>
      </c>
      <c r="G14" s="65"/>
      <c r="H14" s="66"/>
      <c r="I14" s="9" t="s">
        <v>14</v>
      </c>
      <c r="J14" s="9" t="s">
        <v>28</v>
      </c>
    </row>
    <row r="15" spans="1:11" ht="38.25" customHeight="1">
      <c r="A15" s="39"/>
      <c r="B15" s="85" t="s">
        <v>29</v>
      </c>
      <c r="C15" s="64" t="s">
        <v>30</v>
      </c>
      <c r="D15" s="65" t="s">
        <v>102</v>
      </c>
      <c r="E15" s="66">
        <v>1</v>
      </c>
      <c r="F15" s="122">
        <v>10</v>
      </c>
      <c r="G15" s="123"/>
      <c r="H15" s="124"/>
      <c r="I15" s="9">
        <v>8</v>
      </c>
      <c r="J15" s="62" t="s">
        <v>143</v>
      </c>
    </row>
    <row r="16" spans="1:11" ht="29.25" customHeight="1">
      <c r="A16" s="39"/>
      <c r="B16" s="86"/>
      <c r="C16" s="116" t="s">
        <v>31</v>
      </c>
      <c r="D16" s="117"/>
      <c r="E16" s="118"/>
      <c r="F16" s="122">
        <v>25</v>
      </c>
      <c r="G16" s="123"/>
      <c r="H16" s="124"/>
      <c r="I16" s="53">
        <v>23</v>
      </c>
      <c r="J16" s="10"/>
    </row>
    <row r="17" spans="1:10" ht="43.5" customHeight="1">
      <c r="A17" s="39"/>
      <c r="B17" s="86"/>
      <c r="C17" s="119" t="s">
        <v>32</v>
      </c>
      <c r="D17" s="120"/>
      <c r="E17" s="121"/>
      <c r="F17" s="122">
        <v>5</v>
      </c>
      <c r="G17" s="123"/>
      <c r="H17" s="124"/>
      <c r="I17" s="9">
        <v>4</v>
      </c>
      <c r="J17" s="62" t="s">
        <v>143</v>
      </c>
    </row>
    <row r="18" spans="1:10" ht="29.25" customHeight="1">
      <c r="A18" s="39"/>
      <c r="B18" s="86"/>
      <c r="C18" s="116" t="s">
        <v>33</v>
      </c>
      <c r="D18" s="117"/>
      <c r="E18" s="118"/>
      <c r="F18" s="122">
        <v>15</v>
      </c>
      <c r="G18" s="123"/>
      <c r="H18" s="124"/>
      <c r="I18" s="53">
        <v>15</v>
      </c>
      <c r="J18" s="9"/>
    </row>
    <row r="19" spans="1:10" ht="46.5" customHeight="1">
      <c r="A19" s="39"/>
      <c r="B19" s="70" t="s">
        <v>103</v>
      </c>
      <c r="C19" s="116" t="s">
        <v>35</v>
      </c>
      <c r="D19" s="117"/>
      <c r="E19" s="118"/>
      <c r="F19" s="122">
        <v>20</v>
      </c>
      <c r="G19" s="123"/>
      <c r="H19" s="124"/>
      <c r="I19" s="53">
        <v>20</v>
      </c>
      <c r="J19" s="9"/>
    </row>
    <row r="20" spans="1:10" ht="46.5" customHeight="1">
      <c r="A20" s="39"/>
      <c r="B20" s="70"/>
      <c r="C20" s="119" t="s">
        <v>104</v>
      </c>
      <c r="D20" s="120"/>
      <c r="E20" s="121"/>
      <c r="F20" s="122">
        <v>5</v>
      </c>
      <c r="G20" s="123"/>
      <c r="H20" s="124"/>
      <c r="I20" s="9">
        <v>5</v>
      </c>
      <c r="J20" s="9"/>
    </row>
    <row r="21" spans="1:10" ht="38.25" customHeight="1">
      <c r="A21" s="39"/>
      <c r="B21" s="55" t="s">
        <v>37</v>
      </c>
      <c r="C21" s="71" t="s">
        <v>38</v>
      </c>
      <c r="D21" s="72"/>
      <c r="E21" s="73"/>
      <c r="F21" s="122">
        <v>10</v>
      </c>
      <c r="G21" s="123"/>
      <c r="H21" s="124"/>
      <c r="I21" s="53">
        <v>10</v>
      </c>
      <c r="J21" s="12"/>
    </row>
    <row r="22" spans="1:10" ht="21" customHeight="1">
      <c r="A22" s="64" t="s">
        <v>40</v>
      </c>
      <c r="B22" s="65"/>
      <c r="C22" s="65"/>
      <c r="D22" s="65"/>
      <c r="E22" s="66"/>
      <c r="F22" s="125">
        <v>100</v>
      </c>
      <c r="G22" s="126"/>
      <c r="H22" s="127"/>
      <c r="I22" s="9">
        <f>SUM(I15:I21)+J8</f>
        <v>90.7</v>
      </c>
      <c r="J22" s="36"/>
    </row>
  </sheetData>
  <mergeCells count="34">
    <mergeCell ref="F14:H14"/>
    <mergeCell ref="F15:H15"/>
    <mergeCell ref="F16:H16"/>
    <mergeCell ref="F17:H17"/>
    <mergeCell ref="F18:H18"/>
    <mergeCell ref="F19:H19"/>
    <mergeCell ref="F20:H20"/>
    <mergeCell ref="F21:H21"/>
    <mergeCell ref="F22:H22"/>
    <mergeCell ref="C18:E18"/>
    <mergeCell ref="C19:E19"/>
    <mergeCell ref="C20:E20"/>
    <mergeCell ref="C21:E21"/>
    <mergeCell ref="B19:B20"/>
    <mergeCell ref="A22:E22"/>
    <mergeCell ref="B15:B18"/>
    <mergeCell ref="C14:E14"/>
    <mergeCell ref="C15:E15"/>
    <mergeCell ref="C16:E16"/>
    <mergeCell ref="C17:E17"/>
    <mergeCell ref="B12:E12"/>
    <mergeCell ref="F12:J12"/>
    <mergeCell ref="A12:A13"/>
    <mergeCell ref="A7:C11"/>
    <mergeCell ref="B13:E13"/>
    <mergeCell ref="F13:J13"/>
    <mergeCell ref="A2:J2"/>
    <mergeCell ref="A3:J3"/>
    <mergeCell ref="A5:C5"/>
    <mergeCell ref="D5:J5"/>
    <mergeCell ref="A6:C6"/>
    <mergeCell ref="D6:E6"/>
    <mergeCell ref="F6:G6"/>
    <mergeCell ref="H6:J6"/>
  </mergeCells>
  <phoneticPr fontId="11" type="noConversion"/>
  <printOptions horizontalCentered="1"/>
  <pageMargins left="0.47244094488188998" right="0.47244094488188998" top="0.39370078740157499" bottom="0.39370078740157499" header="0.35433070866141703" footer="0.196850393700787"/>
  <pageSetup paperSize="9" scale="6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J21"/>
  <sheetViews>
    <sheetView showGridLines="0" topLeftCell="A10" workbookViewId="0">
      <selection activeCell="C19" sqref="C19:E19"/>
    </sheetView>
  </sheetViews>
  <sheetFormatPr defaultColWidth="9" defaultRowHeight="14.25"/>
  <cols>
    <col min="1" max="2" width="6.125" style="2" customWidth="1"/>
    <col min="3" max="3" width="12.375" style="2" customWidth="1"/>
    <col min="4" max="4" width="28.25" style="2" customWidth="1"/>
    <col min="5" max="5" width="20.25" style="2" customWidth="1"/>
    <col min="6" max="6" width="12.375" style="2" customWidth="1"/>
    <col min="7" max="7" width="12.625" style="2" customWidth="1"/>
    <col min="8" max="9" width="12.375" style="2" customWidth="1"/>
    <col min="10" max="10" width="19.625" style="2" customWidth="1"/>
    <col min="11" max="16384" width="9" style="2"/>
  </cols>
  <sheetData>
    <row r="1" spans="1:10" ht="16.5" customHeight="1">
      <c r="A1" s="3" t="s">
        <v>0</v>
      </c>
    </row>
    <row r="2" spans="1:10" ht="33.75" customHeight="1">
      <c r="A2" s="77" t="s">
        <v>1</v>
      </c>
      <c r="B2" s="77"/>
      <c r="C2" s="77"/>
      <c r="D2" s="77"/>
      <c r="E2" s="77"/>
      <c r="F2" s="77"/>
      <c r="G2" s="77"/>
      <c r="H2" s="77"/>
      <c r="I2" s="77"/>
      <c r="J2" s="77"/>
    </row>
    <row r="3" spans="1:10" ht="14.25" customHeight="1">
      <c r="A3" s="78" t="s">
        <v>2</v>
      </c>
      <c r="B3" s="78"/>
      <c r="C3" s="78"/>
      <c r="D3" s="78"/>
      <c r="E3" s="78"/>
      <c r="F3" s="78"/>
      <c r="G3" s="78"/>
      <c r="H3" s="78"/>
      <c r="I3" s="78"/>
      <c r="J3" s="78"/>
    </row>
    <row r="4" spans="1:10" ht="21.75" customHeight="1">
      <c r="A4" s="4"/>
      <c r="B4" s="5"/>
      <c r="C4" s="6"/>
      <c r="D4" s="6"/>
    </row>
    <row r="5" spans="1:10" ht="21.95" customHeight="1">
      <c r="A5" s="64" t="s">
        <v>3</v>
      </c>
      <c r="B5" s="65"/>
      <c r="C5" s="65"/>
      <c r="D5" s="87" t="s">
        <v>126</v>
      </c>
      <c r="E5" s="70"/>
      <c r="F5" s="70"/>
      <c r="G5" s="70"/>
      <c r="H5" s="70"/>
      <c r="I5" s="70"/>
      <c r="J5" s="70"/>
    </row>
    <row r="6" spans="1:10" ht="21.95" customHeight="1">
      <c r="A6" s="64" t="s">
        <v>5</v>
      </c>
      <c r="B6" s="65"/>
      <c r="C6" s="65"/>
      <c r="D6" s="70" t="s">
        <v>6</v>
      </c>
      <c r="E6" s="70"/>
      <c r="F6" s="64" t="s">
        <v>7</v>
      </c>
      <c r="G6" s="66"/>
      <c r="H6" s="70" t="s">
        <v>6</v>
      </c>
      <c r="I6" s="70"/>
      <c r="J6" s="70"/>
    </row>
    <row r="7" spans="1:10" ht="21.95" customHeight="1">
      <c r="A7" s="71" t="s">
        <v>8</v>
      </c>
      <c r="B7" s="72"/>
      <c r="C7" s="73"/>
      <c r="D7" s="9"/>
      <c r="E7" s="9" t="s">
        <v>9</v>
      </c>
      <c r="F7" s="9" t="s">
        <v>10</v>
      </c>
      <c r="G7" s="11" t="s">
        <v>11</v>
      </c>
      <c r="H7" s="7" t="s">
        <v>12</v>
      </c>
      <c r="I7" s="8" t="s">
        <v>13</v>
      </c>
      <c r="J7" s="11" t="s">
        <v>14</v>
      </c>
    </row>
    <row r="8" spans="1:10" ht="21.95" customHeight="1">
      <c r="A8" s="79"/>
      <c r="B8" s="80"/>
      <c r="C8" s="81"/>
      <c r="D8" s="9" t="s">
        <v>15</v>
      </c>
      <c r="E8" s="9"/>
      <c r="F8" s="9">
        <v>20.02</v>
      </c>
      <c r="G8" s="9">
        <v>20.02</v>
      </c>
      <c r="H8" s="9">
        <v>10</v>
      </c>
      <c r="I8" s="12">
        <f>G8/F8</f>
        <v>1</v>
      </c>
      <c r="J8" s="9">
        <f>H8*I8</f>
        <v>10</v>
      </c>
    </row>
    <row r="9" spans="1:10" ht="21.95" customHeight="1">
      <c r="A9" s="79"/>
      <c r="B9" s="80"/>
      <c r="C9" s="81"/>
      <c r="D9" s="9" t="s">
        <v>16</v>
      </c>
      <c r="E9" s="9"/>
      <c r="F9" s="9">
        <v>20.02</v>
      </c>
      <c r="G9" s="9">
        <v>20.02</v>
      </c>
      <c r="H9" s="9">
        <v>10</v>
      </c>
      <c r="I9" s="12"/>
      <c r="J9" s="9">
        <v>10</v>
      </c>
    </row>
    <row r="10" spans="1:10" ht="21.95" customHeight="1">
      <c r="A10" s="79"/>
      <c r="B10" s="80"/>
      <c r="C10" s="81"/>
      <c r="D10" s="9" t="s">
        <v>17</v>
      </c>
      <c r="E10" s="9"/>
      <c r="F10" s="9"/>
      <c r="G10" s="9"/>
      <c r="H10" s="9" t="s">
        <v>18</v>
      </c>
      <c r="I10" s="12"/>
      <c r="J10" s="9" t="s">
        <v>18</v>
      </c>
    </row>
    <row r="11" spans="1:10" ht="21.95" customHeight="1">
      <c r="A11" s="82"/>
      <c r="B11" s="83"/>
      <c r="C11" s="84"/>
      <c r="D11" s="9" t="s">
        <v>19</v>
      </c>
      <c r="E11" s="9"/>
      <c r="F11" s="9"/>
      <c r="G11" s="9"/>
      <c r="H11" s="9" t="s">
        <v>18</v>
      </c>
      <c r="I11" s="9"/>
      <c r="J11" s="9" t="s">
        <v>18</v>
      </c>
    </row>
    <row r="12" spans="1:10" ht="21.95" customHeight="1">
      <c r="A12" s="70" t="s">
        <v>20</v>
      </c>
      <c r="B12" s="70" t="s">
        <v>21</v>
      </c>
      <c r="C12" s="70"/>
      <c r="D12" s="70"/>
      <c r="E12" s="70"/>
      <c r="F12" s="64" t="s">
        <v>22</v>
      </c>
      <c r="G12" s="65"/>
      <c r="H12" s="65"/>
      <c r="I12" s="65"/>
      <c r="J12" s="66"/>
    </row>
    <row r="13" spans="1:10" ht="105" customHeight="1">
      <c r="A13" s="70"/>
      <c r="B13" s="128" t="s">
        <v>144</v>
      </c>
      <c r="C13" s="129"/>
      <c r="D13" s="129"/>
      <c r="E13" s="129"/>
      <c r="F13" s="64" t="s">
        <v>106</v>
      </c>
      <c r="G13" s="65"/>
      <c r="H13" s="65"/>
      <c r="I13" s="65"/>
      <c r="J13" s="66"/>
    </row>
    <row r="14" spans="1:10" ht="34.5" customHeight="1">
      <c r="A14" s="70" t="s">
        <v>25</v>
      </c>
      <c r="B14" s="9" t="s">
        <v>26</v>
      </c>
      <c r="C14" s="64" t="s">
        <v>27</v>
      </c>
      <c r="D14" s="65"/>
      <c r="E14" s="66"/>
      <c r="F14" s="64" t="s">
        <v>12</v>
      </c>
      <c r="G14" s="65"/>
      <c r="H14" s="66"/>
      <c r="I14" s="9" t="s">
        <v>14</v>
      </c>
      <c r="J14" s="9" t="s">
        <v>28</v>
      </c>
    </row>
    <row r="15" spans="1:10" ht="34.5" customHeight="1">
      <c r="A15" s="70"/>
      <c r="B15" s="85" t="s">
        <v>29</v>
      </c>
      <c r="C15" s="71" t="s">
        <v>30</v>
      </c>
      <c r="D15" s="72"/>
      <c r="E15" s="73"/>
      <c r="F15" s="74">
        <v>10</v>
      </c>
      <c r="G15" s="75"/>
      <c r="H15" s="76"/>
      <c r="I15" s="15">
        <v>10</v>
      </c>
      <c r="J15" s="9"/>
    </row>
    <row r="16" spans="1:10" ht="34.5" customHeight="1">
      <c r="A16" s="70"/>
      <c r="B16" s="86"/>
      <c r="C16" s="71" t="s">
        <v>31</v>
      </c>
      <c r="D16" s="72"/>
      <c r="E16" s="73"/>
      <c r="F16" s="74">
        <v>20</v>
      </c>
      <c r="G16" s="75"/>
      <c r="H16" s="76"/>
      <c r="I16" s="15">
        <v>20</v>
      </c>
      <c r="J16" s="9"/>
    </row>
    <row r="17" spans="1:10" ht="34.5" customHeight="1">
      <c r="A17" s="70"/>
      <c r="B17" s="86"/>
      <c r="C17" s="71" t="s">
        <v>32</v>
      </c>
      <c r="D17" s="72"/>
      <c r="E17" s="73"/>
      <c r="F17" s="74">
        <v>10</v>
      </c>
      <c r="G17" s="75"/>
      <c r="H17" s="76"/>
      <c r="I17" s="9">
        <v>10</v>
      </c>
      <c r="J17" s="9"/>
    </row>
    <row r="18" spans="1:10" ht="34.5" customHeight="1">
      <c r="A18" s="70"/>
      <c r="B18" s="86"/>
      <c r="C18" s="71" t="s">
        <v>33</v>
      </c>
      <c r="D18" s="72"/>
      <c r="E18" s="73"/>
      <c r="F18" s="74">
        <v>10</v>
      </c>
      <c r="G18" s="75"/>
      <c r="H18" s="76"/>
      <c r="I18" s="9">
        <v>10</v>
      </c>
      <c r="J18" s="9"/>
    </row>
    <row r="19" spans="1:10" ht="34.5" customHeight="1">
      <c r="A19" s="70"/>
      <c r="B19" s="55" t="s">
        <v>34</v>
      </c>
      <c r="C19" s="71" t="s">
        <v>35</v>
      </c>
      <c r="D19" s="72"/>
      <c r="E19" s="73"/>
      <c r="F19" s="74">
        <v>20</v>
      </c>
      <c r="G19" s="75"/>
      <c r="H19" s="76"/>
      <c r="I19" s="9">
        <v>20</v>
      </c>
      <c r="J19" s="9"/>
    </row>
    <row r="20" spans="1:10" ht="34.5" customHeight="1">
      <c r="A20" s="70"/>
      <c r="B20" s="53" t="s">
        <v>37</v>
      </c>
      <c r="C20" s="71" t="s">
        <v>38</v>
      </c>
      <c r="D20" s="72"/>
      <c r="E20" s="73"/>
      <c r="F20" s="74">
        <v>20</v>
      </c>
      <c r="G20" s="75"/>
      <c r="H20" s="76"/>
      <c r="I20" s="9">
        <v>20</v>
      </c>
      <c r="J20" s="9"/>
    </row>
    <row r="21" spans="1:10" ht="34.5" customHeight="1">
      <c r="A21" s="64" t="s">
        <v>40</v>
      </c>
      <c r="B21" s="65"/>
      <c r="C21" s="65"/>
      <c r="D21" s="65"/>
      <c r="E21" s="66"/>
      <c r="F21" s="64">
        <v>100</v>
      </c>
      <c r="G21" s="65"/>
      <c r="H21" s="66"/>
      <c r="I21" s="9">
        <f>SUM(I15:I20)+J8</f>
        <v>100</v>
      </c>
      <c r="J21" s="16"/>
    </row>
  </sheetData>
  <mergeCells count="32">
    <mergeCell ref="A21:E21"/>
    <mergeCell ref="F14:H14"/>
    <mergeCell ref="F15:H15"/>
    <mergeCell ref="F16:H16"/>
    <mergeCell ref="F17:H17"/>
    <mergeCell ref="F18:H18"/>
    <mergeCell ref="F19:H19"/>
    <mergeCell ref="F20:H20"/>
    <mergeCell ref="F21:H21"/>
    <mergeCell ref="C16:E16"/>
    <mergeCell ref="C17:E17"/>
    <mergeCell ref="B15:B18"/>
    <mergeCell ref="C18:E18"/>
    <mergeCell ref="C19:E19"/>
    <mergeCell ref="A12:A13"/>
    <mergeCell ref="A14:A20"/>
    <mergeCell ref="B13:E13"/>
    <mergeCell ref="F13:J13"/>
    <mergeCell ref="C14:E14"/>
    <mergeCell ref="C15:E15"/>
    <mergeCell ref="B12:E12"/>
    <mergeCell ref="F12:J12"/>
    <mergeCell ref="C20:E20"/>
    <mergeCell ref="A7:C11"/>
    <mergeCell ref="A2:J2"/>
    <mergeCell ref="A3:J3"/>
    <mergeCell ref="A5:C5"/>
    <mergeCell ref="D5:J5"/>
    <mergeCell ref="A6:C6"/>
    <mergeCell ref="D6:E6"/>
    <mergeCell ref="F6:G6"/>
    <mergeCell ref="H6:J6"/>
  </mergeCells>
  <phoneticPr fontId="11" type="noConversion"/>
  <printOptions horizontalCentered="1"/>
  <pageMargins left="0.47244094488188998" right="0.47244094488188998" top="0.39370078740157499" bottom="0.39370078740157499" header="0.35433070866141703" footer="0.196850393700787"/>
  <pageSetup paperSize="9" scale="71" orientation="portrait"/>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J23"/>
  <sheetViews>
    <sheetView showGridLines="0" topLeftCell="A7" workbookViewId="0">
      <selection activeCell="I27" sqref="I27"/>
    </sheetView>
  </sheetViews>
  <sheetFormatPr defaultColWidth="9" defaultRowHeight="14.25"/>
  <cols>
    <col min="1" max="1" width="6.125" style="2" customWidth="1"/>
    <col min="2" max="2" width="9.75" style="2" customWidth="1"/>
    <col min="3" max="3" width="12.375" style="2" customWidth="1"/>
    <col min="4" max="4" width="28.25" style="2" customWidth="1"/>
    <col min="5" max="5" width="30.625" style="2" customWidth="1"/>
    <col min="6" max="6" width="12.375" style="2" customWidth="1"/>
    <col min="7" max="7" width="12.625" style="2" customWidth="1"/>
    <col min="8" max="9" width="12.375" style="2" customWidth="1"/>
    <col min="10" max="10" width="19.625" style="2" customWidth="1"/>
    <col min="11" max="16384" width="9" style="2"/>
  </cols>
  <sheetData>
    <row r="1" spans="1:10" ht="16.5" customHeight="1">
      <c r="A1" s="3" t="s">
        <v>0</v>
      </c>
    </row>
    <row r="2" spans="1:10" ht="33.75" customHeight="1">
      <c r="A2" s="77" t="s">
        <v>1</v>
      </c>
      <c r="B2" s="77"/>
      <c r="C2" s="77"/>
      <c r="D2" s="77"/>
      <c r="E2" s="77"/>
      <c r="F2" s="77"/>
      <c r="G2" s="77"/>
      <c r="H2" s="77"/>
      <c r="I2" s="77"/>
      <c r="J2" s="77"/>
    </row>
    <row r="3" spans="1:10" ht="14.25" customHeight="1">
      <c r="A3" s="78" t="s">
        <v>2</v>
      </c>
      <c r="B3" s="78"/>
      <c r="C3" s="78"/>
      <c r="D3" s="78"/>
      <c r="E3" s="78"/>
      <c r="F3" s="78"/>
      <c r="G3" s="78"/>
      <c r="H3" s="78"/>
      <c r="I3" s="78"/>
      <c r="J3" s="78"/>
    </row>
    <row r="4" spans="1:10" ht="21.75" customHeight="1">
      <c r="A4" s="4"/>
      <c r="B4" s="5"/>
      <c r="C4" s="6"/>
      <c r="D4" s="6"/>
    </row>
    <row r="5" spans="1:10" ht="21.95" customHeight="1">
      <c r="A5" s="64" t="s">
        <v>3</v>
      </c>
      <c r="B5" s="65"/>
      <c r="C5" s="65"/>
      <c r="D5" s="87" t="s">
        <v>127</v>
      </c>
      <c r="E5" s="70"/>
      <c r="F5" s="70"/>
      <c r="G5" s="70"/>
      <c r="H5" s="70"/>
      <c r="I5" s="70"/>
      <c r="J5" s="70"/>
    </row>
    <row r="6" spans="1:10" ht="21.95" customHeight="1">
      <c r="A6" s="64" t="s">
        <v>5</v>
      </c>
      <c r="B6" s="65"/>
      <c r="C6" s="65"/>
      <c r="D6" s="70" t="s">
        <v>6</v>
      </c>
      <c r="E6" s="70"/>
      <c r="F6" s="64" t="s">
        <v>7</v>
      </c>
      <c r="G6" s="66"/>
      <c r="H6" s="70" t="s">
        <v>6</v>
      </c>
      <c r="I6" s="70"/>
      <c r="J6" s="70"/>
    </row>
    <row r="7" spans="1:10" ht="21.95" customHeight="1">
      <c r="A7" s="71" t="s">
        <v>8</v>
      </c>
      <c r="B7" s="72"/>
      <c r="C7" s="73"/>
      <c r="D7" s="9"/>
      <c r="E7" s="9" t="s">
        <v>9</v>
      </c>
      <c r="F7" s="9" t="s">
        <v>10</v>
      </c>
      <c r="G7" s="11" t="s">
        <v>11</v>
      </c>
      <c r="H7" s="7" t="s">
        <v>12</v>
      </c>
      <c r="I7" s="8" t="s">
        <v>13</v>
      </c>
      <c r="J7" s="11" t="s">
        <v>14</v>
      </c>
    </row>
    <row r="8" spans="1:10" ht="21.95" customHeight="1">
      <c r="A8" s="79"/>
      <c r="B8" s="80"/>
      <c r="C8" s="81"/>
      <c r="D8" s="9" t="s">
        <v>15</v>
      </c>
      <c r="E8" s="9">
        <v>375.86430000000001</v>
      </c>
      <c r="F8" s="9">
        <v>75</v>
      </c>
      <c r="G8" s="9">
        <v>30</v>
      </c>
      <c r="H8" s="9">
        <v>10</v>
      </c>
      <c r="I8" s="12">
        <f>G8/F8</f>
        <v>0.4</v>
      </c>
      <c r="J8" s="9">
        <f>I8*H8</f>
        <v>4</v>
      </c>
    </row>
    <row r="9" spans="1:10" ht="21.95" customHeight="1">
      <c r="A9" s="79"/>
      <c r="B9" s="80"/>
      <c r="C9" s="81"/>
      <c r="D9" s="9" t="s">
        <v>16</v>
      </c>
      <c r="E9" s="9">
        <v>375.86430000000001</v>
      </c>
      <c r="F9" s="9">
        <v>75</v>
      </c>
      <c r="G9" s="9">
        <v>30</v>
      </c>
      <c r="H9" s="9"/>
      <c r="I9" s="12"/>
      <c r="J9" s="9"/>
    </row>
    <row r="10" spans="1:10" ht="21.95" customHeight="1">
      <c r="A10" s="79"/>
      <c r="B10" s="80"/>
      <c r="C10" s="81"/>
      <c r="D10" s="9" t="s">
        <v>17</v>
      </c>
      <c r="E10" s="9"/>
      <c r="F10" s="9"/>
      <c r="G10" s="9"/>
      <c r="H10" s="9"/>
      <c r="I10" s="12"/>
      <c r="J10" s="9"/>
    </row>
    <row r="11" spans="1:10" ht="21.95" customHeight="1">
      <c r="A11" s="82"/>
      <c r="B11" s="83"/>
      <c r="C11" s="84"/>
      <c r="D11" s="9" t="s">
        <v>19</v>
      </c>
      <c r="E11" s="9"/>
      <c r="F11" s="9"/>
      <c r="G11" s="9"/>
      <c r="H11" s="9" t="s">
        <v>18</v>
      </c>
      <c r="I11" s="9"/>
      <c r="J11" s="9" t="s">
        <v>18</v>
      </c>
    </row>
    <row r="12" spans="1:10" ht="21.95" customHeight="1">
      <c r="A12" s="70" t="s">
        <v>20</v>
      </c>
      <c r="B12" s="70" t="s">
        <v>21</v>
      </c>
      <c r="C12" s="70"/>
      <c r="D12" s="70"/>
      <c r="E12" s="70"/>
      <c r="F12" s="64" t="s">
        <v>22</v>
      </c>
      <c r="G12" s="65"/>
      <c r="H12" s="65"/>
      <c r="I12" s="65"/>
      <c r="J12" s="66"/>
    </row>
    <row r="13" spans="1:10" ht="104.25" customHeight="1">
      <c r="A13" s="70"/>
      <c r="B13" s="70" t="s">
        <v>108</v>
      </c>
      <c r="C13" s="70"/>
      <c r="D13" s="70"/>
      <c r="E13" s="70"/>
      <c r="F13" s="64" t="s">
        <v>109</v>
      </c>
      <c r="G13" s="65"/>
      <c r="H13" s="65"/>
      <c r="I13" s="65"/>
      <c r="J13" s="66"/>
    </row>
    <row r="14" spans="1:10" ht="32.25" customHeight="1">
      <c r="A14" s="70" t="s">
        <v>25</v>
      </c>
      <c r="B14" s="9" t="s">
        <v>26</v>
      </c>
      <c r="C14" s="64" t="s">
        <v>27</v>
      </c>
      <c r="D14" s="65"/>
      <c r="E14" s="66"/>
      <c r="F14" s="64" t="s">
        <v>12</v>
      </c>
      <c r="G14" s="65"/>
      <c r="H14" s="66"/>
      <c r="I14" s="9" t="s">
        <v>14</v>
      </c>
      <c r="J14" s="9" t="s">
        <v>28</v>
      </c>
    </row>
    <row r="15" spans="1:10" ht="33.75" customHeight="1">
      <c r="A15" s="70"/>
      <c r="B15" s="87" t="s">
        <v>153</v>
      </c>
      <c r="C15" s="130" t="s">
        <v>145</v>
      </c>
      <c r="D15" s="72"/>
      <c r="E15" s="73"/>
      <c r="F15" s="74">
        <v>20</v>
      </c>
      <c r="G15" s="75"/>
      <c r="H15" s="76"/>
      <c r="I15" s="15">
        <f t="shared" ref="I15:I22" si="0">F15</f>
        <v>20</v>
      </c>
      <c r="J15" s="9"/>
    </row>
    <row r="16" spans="1:10" ht="33.75" customHeight="1">
      <c r="A16" s="70"/>
      <c r="B16" s="70"/>
      <c r="C16" s="130" t="s">
        <v>146</v>
      </c>
      <c r="D16" s="72"/>
      <c r="E16" s="73"/>
      <c r="F16" s="74">
        <v>20</v>
      </c>
      <c r="G16" s="75"/>
      <c r="H16" s="76"/>
      <c r="I16" s="15">
        <f t="shared" si="0"/>
        <v>20</v>
      </c>
      <c r="J16" s="9"/>
    </row>
    <row r="17" spans="1:10" ht="33.75" customHeight="1">
      <c r="A17" s="70"/>
      <c r="B17" s="70"/>
      <c r="C17" s="97" t="s">
        <v>147</v>
      </c>
      <c r="D17" s="65"/>
      <c r="E17" s="66"/>
      <c r="F17" s="74">
        <v>10</v>
      </c>
      <c r="G17" s="75"/>
      <c r="H17" s="76"/>
      <c r="I17" s="15">
        <f t="shared" si="0"/>
        <v>10</v>
      </c>
      <c r="J17" s="9"/>
    </row>
    <row r="18" spans="1:10" ht="33.75" customHeight="1">
      <c r="A18" s="70"/>
      <c r="B18" s="70"/>
      <c r="C18" s="97" t="s">
        <v>148</v>
      </c>
      <c r="D18" s="65"/>
      <c r="E18" s="66"/>
      <c r="F18" s="74">
        <v>10</v>
      </c>
      <c r="G18" s="75"/>
      <c r="H18" s="76"/>
      <c r="I18" s="15">
        <f t="shared" si="0"/>
        <v>10</v>
      </c>
      <c r="J18" s="9"/>
    </row>
    <row r="19" spans="1:10" ht="30" customHeight="1">
      <c r="A19" s="70"/>
      <c r="B19" s="87" t="s">
        <v>154</v>
      </c>
      <c r="C19" s="97" t="s">
        <v>149</v>
      </c>
      <c r="D19" s="65"/>
      <c r="E19" s="66"/>
      <c r="F19" s="131">
        <v>10</v>
      </c>
      <c r="G19" s="132"/>
      <c r="H19" s="133"/>
      <c r="I19" s="15">
        <f t="shared" si="0"/>
        <v>10</v>
      </c>
      <c r="J19" s="9"/>
    </row>
    <row r="20" spans="1:10" ht="30" customHeight="1">
      <c r="A20" s="70"/>
      <c r="B20" s="70"/>
      <c r="C20" s="134" t="s">
        <v>150</v>
      </c>
      <c r="D20" s="132"/>
      <c r="E20" s="133"/>
      <c r="F20" s="74">
        <v>5</v>
      </c>
      <c r="G20" s="75"/>
      <c r="H20" s="76"/>
      <c r="I20" s="15">
        <f t="shared" si="0"/>
        <v>5</v>
      </c>
      <c r="J20" s="9"/>
    </row>
    <row r="21" spans="1:10" s="1" customFormat="1" ht="30" customHeight="1">
      <c r="A21" s="70"/>
      <c r="B21" s="70"/>
      <c r="C21" s="97" t="s">
        <v>151</v>
      </c>
      <c r="D21" s="65"/>
      <c r="E21" s="66"/>
      <c r="F21" s="74">
        <v>10</v>
      </c>
      <c r="G21" s="75"/>
      <c r="H21" s="76"/>
      <c r="I21" s="15">
        <f t="shared" si="0"/>
        <v>10</v>
      </c>
      <c r="J21" s="9"/>
    </row>
    <row r="22" spans="1:10" ht="30" customHeight="1">
      <c r="A22" s="70"/>
      <c r="B22" s="61" t="s">
        <v>155</v>
      </c>
      <c r="C22" s="97" t="s">
        <v>152</v>
      </c>
      <c r="D22" s="65"/>
      <c r="E22" s="66"/>
      <c r="F22" s="74">
        <v>5</v>
      </c>
      <c r="G22" s="75"/>
      <c r="H22" s="76"/>
      <c r="I22" s="15">
        <f t="shared" si="0"/>
        <v>5</v>
      </c>
      <c r="J22" s="9"/>
    </row>
    <row r="23" spans="1:10" ht="21" customHeight="1">
      <c r="A23" s="64" t="s">
        <v>40</v>
      </c>
      <c r="B23" s="65"/>
      <c r="C23" s="65"/>
      <c r="D23" s="65"/>
      <c r="E23" s="66"/>
      <c r="F23" s="64">
        <v>100</v>
      </c>
      <c r="G23" s="65"/>
      <c r="H23" s="66"/>
      <c r="I23" s="9">
        <f>SUM(I15:I22)+J8</f>
        <v>94</v>
      </c>
      <c r="J23" s="16"/>
    </row>
  </sheetData>
  <mergeCells count="37">
    <mergeCell ref="A23:E23"/>
    <mergeCell ref="F14:H14"/>
    <mergeCell ref="F15:H15"/>
    <mergeCell ref="F16:H16"/>
    <mergeCell ref="F17:H17"/>
    <mergeCell ref="F18:H18"/>
    <mergeCell ref="F19:H19"/>
    <mergeCell ref="F20:H20"/>
    <mergeCell ref="F21:H21"/>
    <mergeCell ref="F22:H22"/>
    <mergeCell ref="F23:H23"/>
    <mergeCell ref="C18:E18"/>
    <mergeCell ref="C19:E19"/>
    <mergeCell ref="C20:E20"/>
    <mergeCell ref="C21:E21"/>
    <mergeCell ref="C22:E22"/>
    <mergeCell ref="C14:E14"/>
    <mergeCell ref="C15:E15"/>
    <mergeCell ref="C16:E16"/>
    <mergeCell ref="C17:E17"/>
    <mergeCell ref="A14:A22"/>
    <mergeCell ref="B15:B18"/>
    <mergeCell ref="B19:B21"/>
    <mergeCell ref="F12:J12"/>
    <mergeCell ref="A7:C11"/>
    <mergeCell ref="A2:J2"/>
    <mergeCell ref="A3:J3"/>
    <mergeCell ref="A5:C5"/>
    <mergeCell ref="D5:J5"/>
    <mergeCell ref="A6:C6"/>
    <mergeCell ref="D6:E6"/>
    <mergeCell ref="F6:G6"/>
    <mergeCell ref="H6:J6"/>
    <mergeCell ref="A12:A13"/>
    <mergeCell ref="F13:J13"/>
    <mergeCell ref="B13:E13"/>
    <mergeCell ref="B12:E12"/>
  </mergeCells>
  <phoneticPr fontId="11" type="noConversion"/>
  <printOptions horizontalCentered="1"/>
  <pageMargins left="0.47244094488188998" right="0.47244094488188998" top="0.39370078740157499" bottom="0.39370078740157499" header="0.35433070866141703" footer="0.196850393700787"/>
  <pageSetup paperSize="9" scale="71" orientation="portrait"/>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K21"/>
  <sheetViews>
    <sheetView showGridLines="0" topLeftCell="A4" workbookViewId="0">
      <selection activeCell="F13" sqref="F13:J13"/>
    </sheetView>
  </sheetViews>
  <sheetFormatPr defaultColWidth="9" defaultRowHeight="14.25"/>
  <cols>
    <col min="1" max="2" width="6.125" style="17" customWidth="1"/>
    <col min="3" max="3" width="12.375" style="17" customWidth="1"/>
    <col min="4" max="4" width="26" style="17" customWidth="1"/>
    <col min="5" max="5" width="20.25" style="17" customWidth="1"/>
    <col min="6" max="6" width="12.375" style="17" customWidth="1"/>
    <col min="7" max="7" width="12.625" style="17" customWidth="1"/>
    <col min="8" max="9" width="12.375" style="17" customWidth="1"/>
    <col min="10" max="10" width="19.625" style="17" customWidth="1"/>
    <col min="11" max="16384" width="9" style="17"/>
  </cols>
  <sheetData>
    <row r="1" spans="1:11" ht="16.5" customHeight="1">
      <c r="A1" s="18" t="s">
        <v>0</v>
      </c>
      <c r="B1" s="19"/>
      <c r="C1" s="19"/>
      <c r="D1" s="19"/>
    </row>
    <row r="2" spans="1:11" ht="33.75" customHeight="1">
      <c r="A2" s="111" t="s">
        <v>1</v>
      </c>
      <c r="B2" s="111"/>
      <c r="C2" s="111"/>
      <c r="D2" s="111"/>
      <c r="E2" s="111"/>
      <c r="F2" s="111"/>
      <c r="G2" s="111"/>
      <c r="H2" s="111"/>
      <c r="I2" s="111"/>
      <c r="J2" s="111"/>
    </row>
    <row r="3" spans="1:11" ht="14.25" customHeight="1">
      <c r="A3" s="78" t="s">
        <v>110</v>
      </c>
      <c r="B3" s="78"/>
      <c r="C3" s="78"/>
      <c r="D3" s="78"/>
      <c r="E3" s="78"/>
      <c r="F3" s="78"/>
      <c r="G3" s="78"/>
      <c r="H3" s="78"/>
      <c r="I3" s="78"/>
      <c r="J3" s="78"/>
    </row>
    <row r="4" spans="1:11" ht="21.75" customHeight="1">
      <c r="A4" s="20"/>
      <c r="B4" s="21"/>
      <c r="C4" s="22"/>
      <c r="D4" s="22"/>
    </row>
    <row r="5" spans="1:11" ht="21.95" customHeight="1">
      <c r="A5" s="64" t="s">
        <v>3</v>
      </c>
      <c r="B5" s="65"/>
      <c r="C5" s="65"/>
      <c r="D5" s="87" t="s">
        <v>128</v>
      </c>
      <c r="E5" s="70"/>
      <c r="F5" s="70"/>
      <c r="G5" s="70"/>
      <c r="H5" s="70"/>
      <c r="I5" s="70"/>
      <c r="J5" s="70"/>
      <c r="K5" s="2"/>
    </row>
    <row r="6" spans="1:11" ht="21.95" customHeight="1">
      <c r="A6" s="64" t="s">
        <v>5</v>
      </c>
      <c r="B6" s="65"/>
      <c r="C6" s="65"/>
      <c r="D6" s="70" t="s">
        <v>99</v>
      </c>
      <c r="E6" s="70"/>
      <c r="F6" s="64" t="s">
        <v>7</v>
      </c>
      <c r="G6" s="66"/>
      <c r="H6" s="70" t="s">
        <v>6</v>
      </c>
      <c r="I6" s="70"/>
      <c r="J6" s="70"/>
    </row>
    <row r="7" spans="1:11" ht="21.95" customHeight="1">
      <c r="A7" s="71" t="s">
        <v>8</v>
      </c>
      <c r="B7" s="72"/>
      <c r="C7" s="73"/>
      <c r="D7" s="16"/>
      <c r="E7" s="16" t="s">
        <v>9</v>
      </c>
      <c r="F7" s="16" t="s">
        <v>10</v>
      </c>
      <c r="G7" s="23" t="s">
        <v>11</v>
      </c>
      <c r="H7" s="24" t="s">
        <v>12</v>
      </c>
      <c r="I7" s="25" t="s">
        <v>13</v>
      </c>
      <c r="J7" s="23" t="s">
        <v>14</v>
      </c>
    </row>
    <row r="8" spans="1:11" ht="21.95" customHeight="1">
      <c r="A8" s="79"/>
      <c r="B8" s="80"/>
      <c r="C8" s="81"/>
      <c r="D8" s="16" t="s">
        <v>15</v>
      </c>
      <c r="E8" s="9">
        <v>204</v>
      </c>
      <c r="F8" s="9">
        <v>192.50720000000001</v>
      </c>
      <c r="G8" s="9">
        <v>132</v>
      </c>
      <c r="H8" s="16">
        <v>10</v>
      </c>
      <c r="I8" s="26">
        <f>G8/F8</f>
        <v>0.68568863917817091</v>
      </c>
      <c r="J8" s="16">
        <v>6.9</v>
      </c>
    </row>
    <row r="9" spans="1:11" ht="21.95" customHeight="1">
      <c r="A9" s="79"/>
      <c r="B9" s="80"/>
      <c r="C9" s="81"/>
      <c r="D9" s="16" t="s">
        <v>16</v>
      </c>
      <c r="E9" s="9">
        <v>204</v>
      </c>
      <c r="F9" s="9">
        <v>192.50720000000001</v>
      </c>
      <c r="G9" s="9">
        <v>132</v>
      </c>
      <c r="H9" s="9" t="s">
        <v>18</v>
      </c>
      <c r="I9" s="9" t="s">
        <v>18</v>
      </c>
      <c r="J9" s="9" t="s">
        <v>18</v>
      </c>
    </row>
    <row r="10" spans="1:11" ht="21.95" customHeight="1">
      <c r="A10" s="79"/>
      <c r="B10" s="80"/>
      <c r="C10" s="81"/>
      <c r="D10" s="16" t="s">
        <v>17</v>
      </c>
      <c r="E10" s="27"/>
      <c r="F10" s="27"/>
      <c r="G10" s="27"/>
      <c r="H10" s="9" t="s">
        <v>18</v>
      </c>
      <c r="I10" s="9" t="s">
        <v>18</v>
      </c>
      <c r="J10" s="9" t="s">
        <v>18</v>
      </c>
    </row>
    <row r="11" spans="1:11" ht="21.95" customHeight="1">
      <c r="A11" s="82"/>
      <c r="B11" s="83"/>
      <c r="C11" s="84"/>
      <c r="D11" s="16" t="s">
        <v>19</v>
      </c>
      <c r="E11" s="16"/>
      <c r="F11" s="28"/>
      <c r="G11" s="28"/>
      <c r="H11" s="9" t="s">
        <v>18</v>
      </c>
      <c r="I11" s="9" t="s">
        <v>18</v>
      </c>
      <c r="J11" s="9" t="s">
        <v>18</v>
      </c>
    </row>
    <row r="12" spans="1:11" ht="21.95" customHeight="1">
      <c r="A12" s="70" t="s">
        <v>20</v>
      </c>
      <c r="B12" s="70" t="s">
        <v>21</v>
      </c>
      <c r="C12" s="70"/>
      <c r="D12" s="70"/>
      <c r="E12" s="70"/>
      <c r="F12" s="64" t="s">
        <v>22</v>
      </c>
      <c r="G12" s="65"/>
      <c r="H12" s="65"/>
      <c r="I12" s="65"/>
      <c r="J12" s="66"/>
    </row>
    <row r="13" spans="1:11" ht="130.5" customHeight="1">
      <c r="A13" s="70"/>
      <c r="B13" s="89" t="s">
        <v>112</v>
      </c>
      <c r="C13" s="89"/>
      <c r="D13" s="89"/>
      <c r="E13" s="89"/>
      <c r="F13" s="89" t="s">
        <v>113</v>
      </c>
      <c r="G13" s="89"/>
      <c r="H13" s="89"/>
      <c r="I13" s="89"/>
      <c r="J13" s="89"/>
    </row>
    <row r="14" spans="1:11" ht="32.25" customHeight="1">
      <c r="A14" s="85" t="s">
        <v>25</v>
      </c>
      <c r="B14" s="55" t="s">
        <v>26</v>
      </c>
      <c r="C14" s="70" t="s">
        <v>27</v>
      </c>
      <c r="D14" s="70"/>
      <c r="E14" s="70"/>
      <c r="F14" s="64" t="s">
        <v>12</v>
      </c>
      <c r="G14" s="65"/>
      <c r="H14" s="66"/>
      <c r="I14" s="55" t="s">
        <v>14</v>
      </c>
      <c r="J14" s="55" t="s">
        <v>28</v>
      </c>
    </row>
    <row r="15" spans="1:11" ht="41.25" customHeight="1">
      <c r="A15" s="70"/>
      <c r="B15" s="70" t="s">
        <v>29</v>
      </c>
      <c r="C15" s="70" t="s">
        <v>30</v>
      </c>
      <c r="D15" s="70"/>
      <c r="E15" s="70"/>
      <c r="F15" s="64">
        <v>18</v>
      </c>
      <c r="G15" s="65"/>
      <c r="H15" s="66"/>
      <c r="I15" s="55">
        <v>18</v>
      </c>
      <c r="J15" s="55"/>
    </row>
    <row r="16" spans="1:11" ht="29.25" customHeight="1">
      <c r="A16" s="70"/>
      <c r="B16" s="70"/>
      <c r="C16" s="70" t="s">
        <v>31</v>
      </c>
      <c r="D16" s="70"/>
      <c r="E16" s="70"/>
      <c r="F16" s="64">
        <v>15</v>
      </c>
      <c r="G16" s="65"/>
      <c r="H16" s="66"/>
      <c r="I16" s="55">
        <v>15</v>
      </c>
      <c r="J16" s="55"/>
    </row>
    <row r="17" spans="1:10" ht="29.25" customHeight="1">
      <c r="A17" s="70"/>
      <c r="B17" s="70"/>
      <c r="C17" s="70" t="s">
        <v>32</v>
      </c>
      <c r="D17" s="70"/>
      <c r="E17" s="70"/>
      <c r="F17" s="64">
        <v>10</v>
      </c>
      <c r="G17" s="65"/>
      <c r="H17" s="66"/>
      <c r="I17" s="55">
        <v>10</v>
      </c>
      <c r="J17" s="55"/>
    </row>
    <row r="18" spans="1:10" ht="29.25" customHeight="1">
      <c r="A18" s="70"/>
      <c r="B18" s="70"/>
      <c r="C18" s="70" t="s">
        <v>33</v>
      </c>
      <c r="D18" s="70"/>
      <c r="E18" s="70"/>
      <c r="F18" s="64">
        <v>29</v>
      </c>
      <c r="G18" s="65"/>
      <c r="H18" s="66"/>
      <c r="I18" s="55">
        <v>29</v>
      </c>
      <c r="J18" s="55"/>
    </row>
    <row r="19" spans="1:10" ht="57.75" customHeight="1">
      <c r="A19" s="86"/>
      <c r="B19" s="55" t="s">
        <v>34</v>
      </c>
      <c r="C19" s="145" t="s">
        <v>35</v>
      </c>
      <c r="D19" s="145"/>
      <c r="E19" s="145"/>
      <c r="F19" s="139">
        <v>8</v>
      </c>
      <c r="G19" s="140"/>
      <c r="H19" s="141"/>
      <c r="I19" s="55">
        <v>8</v>
      </c>
      <c r="J19" s="55"/>
    </row>
    <row r="20" spans="1:10" ht="60.75" customHeight="1">
      <c r="A20" s="135"/>
      <c r="B20" s="55" t="s">
        <v>37</v>
      </c>
      <c r="C20" s="70" t="s">
        <v>38</v>
      </c>
      <c r="D20" s="70"/>
      <c r="E20" s="70"/>
      <c r="F20" s="142">
        <v>10</v>
      </c>
      <c r="G20" s="143"/>
      <c r="H20" s="144"/>
      <c r="I20" s="55">
        <v>10</v>
      </c>
      <c r="J20" s="12"/>
    </row>
    <row r="21" spans="1:10" ht="21" customHeight="1">
      <c r="A21" s="64" t="s">
        <v>40</v>
      </c>
      <c r="B21" s="65"/>
      <c r="C21" s="65"/>
      <c r="D21" s="65"/>
      <c r="E21" s="66"/>
      <c r="F21" s="136">
        <v>100</v>
      </c>
      <c r="G21" s="137"/>
      <c r="H21" s="138"/>
      <c r="I21" s="29">
        <f>SUM(I15:I20,J8)</f>
        <v>96.9</v>
      </c>
      <c r="J21" s="9"/>
    </row>
  </sheetData>
  <sheetProtection formatCells="0" insertHyperlinks="0" autoFilter="0"/>
  <mergeCells count="32">
    <mergeCell ref="A21:E21"/>
    <mergeCell ref="F21:H21"/>
    <mergeCell ref="C20:E20"/>
    <mergeCell ref="C17:E17"/>
    <mergeCell ref="F14:H14"/>
    <mergeCell ref="F15:H15"/>
    <mergeCell ref="F16:H16"/>
    <mergeCell ref="F17:H17"/>
    <mergeCell ref="F18:H18"/>
    <mergeCell ref="F19:H19"/>
    <mergeCell ref="F20:H20"/>
    <mergeCell ref="C16:E16"/>
    <mergeCell ref="C18:E18"/>
    <mergeCell ref="C19:E19"/>
    <mergeCell ref="A7:C11"/>
    <mergeCell ref="B13:E13"/>
    <mergeCell ref="F13:J13"/>
    <mergeCell ref="A14:A20"/>
    <mergeCell ref="B15:B18"/>
    <mergeCell ref="B12:E12"/>
    <mergeCell ref="F12:J12"/>
    <mergeCell ref="A12:A13"/>
    <mergeCell ref="C14:E14"/>
    <mergeCell ref="C15:E15"/>
    <mergeCell ref="A2:J2"/>
    <mergeCell ref="A3:J3"/>
    <mergeCell ref="A5:C5"/>
    <mergeCell ref="D5:J5"/>
    <mergeCell ref="A6:C6"/>
    <mergeCell ref="D6:E6"/>
    <mergeCell ref="F6:G6"/>
    <mergeCell ref="H6:J6"/>
  </mergeCells>
  <phoneticPr fontId="11" type="noConversion"/>
  <printOptions horizontalCentered="1"/>
  <pageMargins left="0.47244094488188998" right="0.47244094488188998" top="0.39370078740157499" bottom="0.39370078740157499" header="0.35433070866141703" footer="0.196850393700787"/>
  <pageSetup paperSize="9" scale="65" orientation="portrait"/>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K28"/>
  <sheetViews>
    <sheetView showGridLines="0" workbookViewId="0">
      <selection activeCell="F10" sqref="F10"/>
    </sheetView>
  </sheetViews>
  <sheetFormatPr defaultColWidth="9" defaultRowHeight="14.25"/>
  <cols>
    <col min="1" max="2" width="6.125" style="2" customWidth="1"/>
    <col min="3" max="3" width="12.375" style="2" customWidth="1"/>
    <col min="4" max="4" width="28.25" style="2" customWidth="1"/>
    <col min="5" max="5" width="20.25" style="2" customWidth="1"/>
    <col min="6" max="6" width="21" style="2" customWidth="1"/>
    <col min="7" max="7" width="12.625" style="2" customWidth="1"/>
    <col min="8" max="9" width="12.375" style="2" customWidth="1"/>
    <col min="10" max="10" width="19.625" style="2" customWidth="1"/>
    <col min="11" max="11" width="9" style="56"/>
    <col min="12" max="16384" width="9" style="2"/>
  </cols>
  <sheetData>
    <row r="1" spans="1:11" ht="16.5" customHeight="1">
      <c r="A1" s="3" t="s">
        <v>0</v>
      </c>
    </row>
    <row r="2" spans="1:11" ht="33.75" customHeight="1">
      <c r="A2" s="77" t="s">
        <v>1</v>
      </c>
      <c r="B2" s="77"/>
      <c r="C2" s="77"/>
      <c r="D2" s="77"/>
      <c r="E2" s="77"/>
      <c r="F2" s="77"/>
      <c r="G2" s="77"/>
      <c r="H2" s="77"/>
      <c r="I2" s="77"/>
      <c r="J2" s="77"/>
    </row>
    <row r="3" spans="1:11" ht="14.25" customHeight="1">
      <c r="A3" s="78" t="s">
        <v>2</v>
      </c>
      <c r="B3" s="78"/>
      <c r="C3" s="78"/>
      <c r="D3" s="78"/>
      <c r="E3" s="78"/>
      <c r="F3" s="78"/>
      <c r="G3" s="78"/>
      <c r="H3" s="78"/>
      <c r="I3" s="78"/>
      <c r="J3" s="78"/>
    </row>
    <row r="4" spans="1:11" ht="21.75" customHeight="1">
      <c r="A4" s="4"/>
      <c r="B4" s="5"/>
      <c r="C4" s="6"/>
      <c r="D4" s="6"/>
    </row>
    <row r="5" spans="1:11" ht="21.95" customHeight="1">
      <c r="A5" s="70" t="s">
        <v>3</v>
      </c>
      <c r="B5" s="70"/>
      <c r="C5" s="70"/>
      <c r="D5" s="87" t="s">
        <v>131</v>
      </c>
      <c r="E5" s="87"/>
      <c r="F5" s="87"/>
      <c r="G5" s="87"/>
      <c r="H5" s="87"/>
      <c r="I5" s="87"/>
      <c r="J5" s="87"/>
      <c r="K5" s="63"/>
    </row>
    <row r="6" spans="1:11" ht="21.95" customHeight="1">
      <c r="A6" s="70" t="s">
        <v>5</v>
      </c>
      <c r="B6" s="70"/>
      <c r="C6" s="70"/>
      <c r="D6" s="70" t="s">
        <v>6</v>
      </c>
      <c r="E6" s="70"/>
      <c r="F6" s="70" t="s">
        <v>7</v>
      </c>
      <c r="G6" s="70"/>
      <c r="H6" s="70" t="s">
        <v>6</v>
      </c>
      <c r="I6" s="70"/>
      <c r="J6" s="70"/>
    </row>
    <row r="7" spans="1:11" ht="21.95" customHeight="1">
      <c r="A7" s="70" t="s">
        <v>8</v>
      </c>
      <c r="B7" s="70"/>
      <c r="C7" s="70"/>
      <c r="D7" s="55"/>
      <c r="E7" s="55" t="s">
        <v>9</v>
      </c>
      <c r="F7" s="55" t="s">
        <v>10</v>
      </c>
      <c r="G7" s="55" t="s">
        <v>11</v>
      </c>
      <c r="H7" s="55" t="s">
        <v>12</v>
      </c>
      <c r="I7" s="55" t="s">
        <v>13</v>
      </c>
      <c r="J7" s="55" t="s">
        <v>14</v>
      </c>
    </row>
    <row r="8" spans="1:11" ht="21.95" customHeight="1">
      <c r="A8" s="70"/>
      <c r="B8" s="70"/>
      <c r="C8" s="70"/>
      <c r="D8" s="55" t="s">
        <v>15</v>
      </c>
      <c r="E8" s="55">
        <v>5.04</v>
      </c>
      <c r="F8" s="55">
        <f>F9+F11</f>
        <v>26.953684000000003</v>
      </c>
      <c r="G8" s="55">
        <f>G9+G11</f>
        <v>26.953684000000003</v>
      </c>
      <c r="H8" s="55">
        <v>10</v>
      </c>
      <c r="I8" s="12">
        <f>G8/F8</f>
        <v>1</v>
      </c>
      <c r="J8" s="13">
        <f>H8*I8</f>
        <v>10</v>
      </c>
    </row>
    <row r="9" spans="1:11" ht="21.95" customHeight="1">
      <c r="A9" s="70"/>
      <c r="B9" s="70"/>
      <c r="C9" s="70"/>
      <c r="D9" s="55" t="s">
        <v>16</v>
      </c>
      <c r="E9" s="55"/>
      <c r="F9" s="55">
        <v>12.917284</v>
      </c>
      <c r="G9" s="55">
        <v>12.917284</v>
      </c>
      <c r="H9" s="55">
        <v>10</v>
      </c>
      <c r="I9" s="12"/>
      <c r="J9" s="55">
        <v>0</v>
      </c>
    </row>
    <row r="10" spans="1:11" ht="21.95" customHeight="1">
      <c r="A10" s="70"/>
      <c r="B10" s="70"/>
      <c r="C10" s="70"/>
      <c r="D10" s="55" t="s">
        <v>17</v>
      </c>
      <c r="E10" s="55"/>
      <c r="F10" s="55"/>
      <c r="G10" s="55"/>
      <c r="H10" s="55" t="s">
        <v>18</v>
      </c>
      <c r="I10" s="12"/>
      <c r="J10" s="55" t="s">
        <v>18</v>
      </c>
    </row>
    <row r="11" spans="1:11" ht="21.95" customHeight="1">
      <c r="A11" s="70"/>
      <c r="B11" s="70"/>
      <c r="C11" s="70"/>
      <c r="D11" s="55" t="s">
        <v>19</v>
      </c>
      <c r="E11" s="55"/>
      <c r="F11" s="55">
        <v>14.0364</v>
      </c>
      <c r="G11" s="55">
        <v>14.0364</v>
      </c>
      <c r="H11" s="55" t="s">
        <v>18</v>
      </c>
      <c r="I11" s="55"/>
      <c r="J11" s="55" t="s">
        <v>18</v>
      </c>
    </row>
    <row r="12" spans="1:11" ht="21.95" customHeight="1">
      <c r="A12" s="70" t="s">
        <v>20</v>
      </c>
      <c r="B12" s="70" t="s">
        <v>21</v>
      </c>
      <c r="C12" s="70"/>
      <c r="D12" s="70"/>
      <c r="E12" s="70"/>
      <c r="F12" s="70" t="s">
        <v>22</v>
      </c>
      <c r="G12" s="70"/>
      <c r="H12" s="70"/>
      <c r="I12" s="70"/>
      <c r="J12" s="70"/>
    </row>
    <row r="13" spans="1:11" ht="135" customHeight="1">
      <c r="A13" s="70"/>
      <c r="B13" s="98" t="s">
        <v>156</v>
      </c>
      <c r="C13" s="89"/>
      <c r="D13" s="89"/>
      <c r="E13" s="89"/>
      <c r="F13" s="89" t="s">
        <v>115</v>
      </c>
      <c r="G13" s="89"/>
      <c r="H13" s="89"/>
      <c r="I13" s="89"/>
      <c r="J13" s="89"/>
    </row>
    <row r="14" spans="1:11" ht="32.25" customHeight="1">
      <c r="A14" s="70" t="s">
        <v>25</v>
      </c>
      <c r="B14" s="55" t="s">
        <v>26</v>
      </c>
      <c r="C14" s="70" t="s">
        <v>27</v>
      </c>
      <c r="D14" s="70"/>
      <c r="E14" s="70"/>
      <c r="F14" s="70" t="s">
        <v>12</v>
      </c>
      <c r="G14" s="70"/>
      <c r="H14" s="70"/>
      <c r="I14" s="55" t="s">
        <v>14</v>
      </c>
      <c r="J14" s="55" t="s">
        <v>28</v>
      </c>
    </row>
    <row r="15" spans="1:11" ht="48" customHeight="1">
      <c r="A15" s="70"/>
      <c r="B15" s="70" t="s">
        <v>29</v>
      </c>
      <c r="C15" s="70" t="s">
        <v>30</v>
      </c>
      <c r="D15" s="70"/>
      <c r="E15" s="70"/>
      <c r="F15" s="88">
        <v>15</v>
      </c>
      <c r="G15" s="88"/>
      <c r="H15" s="88"/>
      <c r="I15" s="57">
        <v>15</v>
      </c>
      <c r="J15" s="55"/>
    </row>
    <row r="16" spans="1:11" ht="30" customHeight="1">
      <c r="A16" s="70"/>
      <c r="B16" s="70"/>
      <c r="C16" s="70" t="s">
        <v>31</v>
      </c>
      <c r="D16" s="70"/>
      <c r="E16" s="70"/>
      <c r="F16" s="88">
        <v>10</v>
      </c>
      <c r="G16" s="88"/>
      <c r="H16" s="88"/>
      <c r="I16" s="57">
        <v>10</v>
      </c>
      <c r="J16" s="55"/>
    </row>
    <row r="17" spans="1:11" ht="30" customHeight="1">
      <c r="A17" s="70"/>
      <c r="B17" s="70"/>
      <c r="C17" s="70" t="s">
        <v>32</v>
      </c>
      <c r="D17" s="70"/>
      <c r="E17" s="70"/>
      <c r="F17" s="88">
        <v>10</v>
      </c>
      <c r="G17" s="88"/>
      <c r="H17" s="88"/>
      <c r="I17" s="55">
        <v>10</v>
      </c>
      <c r="J17" s="55"/>
    </row>
    <row r="18" spans="1:11" ht="30" customHeight="1">
      <c r="A18" s="70"/>
      <c r="B18" s="70"/>
      <c r="C18" s="70" t="s">
        <v>33</v>
      </c>
      <c r="D18" s="70"/>
      <c r="E18" s="70"/>
      <c r="F18" s="88">
        <v>10</v>
      </c>
      <c r="G18" s="88"/>
      <c r="H18" s="88"/>
      <c r="I18" s="55">
        <v>10</v>
      </c>
      <c r="J18" s="55"/>
    </row>
    <row r="19" spans="1:11" ht="60" customHeight="1">
      <c r="A19" s="70"/>
      <c r="B19" s="70" t="s">
        <v>34</v>
      </c>
      <c r="C19" s="70" t="s">
        <v>35</v>
      </c>
      <c r="D19" s="70"/>
      <c r="E19" s="70"/>
      <c r="F19" s="88">
        <v>20</v>
      </c>
      <c r="G19" s="88"/>
      <c r="H19" s="88"/>
      <c r="I19" s="55">
        <v>20</v>
      </c>
      <c r="J19" s="55" t="s">
        <v>60</v>
      </c>
    </row>
    <row r="20" spans="1:11" s="1" customFormat="1" ht="37.5" customHeight="1">
      <c r="A20" s="70"/>
      <c r="B20" s="70"/>
      <c r="C20" s="70" t="s">
        <v>36</v>
      </c>
      <c r="D20" s="70"/>
      <c r="E20" s="70"/>
      <c r="F20" s="88">
        <v>5</v>
      </c>
      <c r="G20" s="88"/>
      <c r="H20" s="88"/>
      <c r="I20" s="55">
        <v>5</v>
      </c>
      <c r="J20" s="55"/>
      <c r="K20" s="42"/>
    </row>
    <row r="21" spans="1:11" ht="42.75" customHeight="1">
      <c r="A21" s="70"/>
      <c r="B21" s="55" t="s">
        <v>37</v>
      </c>
      <c r="C21" s="70" t="s">
        <v>38</v>
      </c>
      <c r="D21" s="70"/>
      <c r="E21" s="70"/>
      <c r="F21" s="88">
        <v>20</v>
      </c>
      <c r="G21" s="88"/>
      <c r="H21" s="88"/>
      <c r="I21" s="55">
        <v>20</v>
      </c>
      <c r="J21" s="55"/>
    </row>
    <row r="22" spans="1:11" ht="21" customHeight="1">
      <c r="A22" s="70" t="s">
        <v>40</v>
      </c>
      <c r="B22" s="70"/>
      <c r="C22" s="70"/>
      <c r="D22" s="70"/>
      <c r="E22" s="70"/>
      <c r="F22" s="70">
        <v>100</v>
      </c>
      <c r="G22" s="70"/>
      <c r="H22" s="70"/>
      <c r="I22" s="13">
        <f>SUM(I15:I21)+J8</f>
        <v>100</v>
      </c>
      <c r="J22" s="16"/>
    </row>
    <row r="28" spans="1:11">
      <c r="H28" s="2" t="s">
        <v>60</v>
      </c>
    </row>
  </sheetData>
  <mergeCells count="35">
    <mergeCell ref="A22:E22"/>
    <mergeCell ref="F22:H22"/>
    <mergeCell ref="D5:J5"/>
    <mergeCell ref="C20:E20"/>
    <mergeCell ref="C21:E21"/>
    <mergeCell ref="F14:H14"/>
    <mergeCell ref="F15:H15"/>
    <mergeCell ref="F16:H16"/>
    <mergeCell ref="F17:H17"/>
    <mergeCell ref="F18:H18"/>
    <mergeCell ref="F19:H19"/>
    <mergeCell ref="F20:H20"/>
    <mergeCell ref="F21:H21"/>
    <mergeCell ref="C16:E16"/>
    <mergeCell ref="C17:E17"/>
    <mergeCell ref="C18:E18"/>
    <mergeCell ref="C19:E19"/>
    <mergeCell ref="A12:A13"/>
    <mergeCell ref="A14:A21"/>
    <mergeCell ref="B15:B18"/>
    <mergeCell ref="B19:B20"/>
    <mergeCell ref="B13:E13"/>
    <mergeCell ref="F13:J13"/>
    <mergeCell ref="C14:E14"/>
    <mergeCell ref="C15:E15"/>
    <mergeCell ref="B12:E12"/>
    <mergeCell ref="F12:J12"/>
    <mergeCell ref="A7:C11"/>
    <mergeCell ref="A2:J2"/>
    <mergeCell ref="A3:J3"/>
    <mergeCell ref="A5:C5"/>
    <mergeCell ref="A6:C6"/>
    <mergeCell ref="D6:E6"/>
    <mergeCell ref="F6:G6"/>
    <mergeCell ref="H6:J6"/>
  </mergeCells>
  <phoneticPr fontId="11" type="noConversion"/>
  <printOptions horizontalCentered="1"/>
  <pageMargins left="0.47244094488188998" right="0.47244094488188998" top="0.39370078740157499" bottom="0.39370078740157499" header="0.35433070866141703" footer="0.196850393700787"/>
  <pageSetup paperSize="9" scale="5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16</vt:i4>
      </vt:variant>
    </vt:vector>
  </HeadingPairs>
  <TitlesOfParts>
    <vt:vector size="16" baseType="lpstr">
      <vt:lpstr>目录</vt:lpstr>
      <vt:lpstr>疏解整治促提升专项行动引导资金</vt:lpstr>
      <vt:lpstr>基层党组织党建活动经费</vt:lpstr>
      <vt:lpstr>极端强降雨洪涝灾害救助资金</vt:lpstr>
      <vt:lpstr>计划生育避孕药具经费</vt:lpstr>
      <vt:lpstr>2024年疏整促工作经费</vt:lpstr>
      <vt:lpstr>人口监测项目经费</vt:lpstr>
      <vt:lpstr>育儿补贴补助资金</vt:lpstr>
      <vt:lpstr>婴幼儿照护服务</vt:lpstr>
      <vt:lpstr>基层医疗卫生服务能力提升项目补助资金</vt:lpstr>
      <vt:lpstr>计划生育家庭奖励扶助及特别扶助</vt:lpstr>
      <vt:lpstr>密云区卫健委健康密云信息化平台建设项目</vt:lpstr>
      <vt:lpstr>卫生健康系统网络运行经费</vt:lpstr>
      <vt:lpstr>促进基层中医药传承创新发展经费</vt:lpstr>
      <vt:lpstr>计划生育特殊家庭扶助保障</vt:lpstr>
      <vt:lpstr>卫生系统人才资格考试及能力提升等</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wsj</dc:creator>
  <cp:lastModifiedBy>wsj</cp:lastModifiedBy>
  <cp:lastPrinted>2026-08-18T01:41:04Z</cp:lastPrinted>
  <dcterms:created xsi:type="dcterms:W3CDTF">2022-06-06T07:07:00Z</dcterms:created>
  <dcterms:modified xsi:type="dcterms:W3CDTF">2026-09-09T08:31:13Z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C4282EFD40044A3B96330AAF94BF6A35_13</vt:lpwstr>
  </property>
  <property fmtid="{D5CDD505-2E9C-101B-9397-08002B2CF9AE}" pid="3" name="KSOProductBuildVer">
    <vt:lpwstr>2052-12.1.0.25225</vt:lpwstr>
  </property>
  <property fmtid="{D5CDD505-2E9C-101B-9397-08002B2CF9AE}" pid="4" name="CalculationRule">
    <vt:i4>0</vt:i4>
  </property>
</Properties>
</file>