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新建文件夹\北京市密云区卫生健康委员会29家单位2023年决算公开25.1.13\001.北京市密云区卫生健康委员会（本级）2023年度部门决算公开\"/>
    </mc:Choice>
  </mc:AlternateContent>
  <bookViews>
    <workbookView xWindow="0" yWindow="0" windowWidth="20745" windowHeight="9675" firstSheet="25" activeTab="27"/>
  </bookViews>
  <sheets>
    <sheet name="目录" sheetId="21" r:id="rId1"/>
    <sheet name="1.保安保洁项目经费" sheetId="1" r:id="rId2"/>
    <sheet name="2.卫生健康系统网络运行经费" sheetId="3" r:id="rId3"/>
    <sheet name="3.密云区全民健康信息平台、健康密云APP测评费用" sheetId="5" r:id="rId4"/>
    <sheet name="4.密云区新冠疫苗接种点视频管理平台运行经费" sheetId="4" r:id="rId5"/>
    <sheet name="5.病媒生物项目资金申请" sheetId="7" r:id="rId6"/>
    <sheet name="6.婴幼儿照护服务" sheetId="8" r:id="rId7"/>
    <sheet name="7.村居级计划生育专干补贴及奖励" sheetId="9" r:id="rId8"/>
    <sheet name="8.计划生育避孕药具经费" sheetId="10" r:id="rId9"/>
    <sheet name="9.计划生育特殊家庭扶助保障" sheetId="11" r:id="rId10"/>
    <sheet name="10.村卫生室医务人员投保医疗责任保险" sheetId="13" r:id="rId11"/>
    <sheet name="11.卫生健康宣传经费" sheetId="14" r:id="rId12"/>
    <sheet name="12.人口监测" sheetId="15" r:id="rId13"/>
    <sheet name="13.计划生育家庭奖励及扶助" sheetId="16" r:id="rId14"/>
    <sheet name="14.卫生健康委员会办公楼顶防水工程及通风口、警卫室、大门防水" sheetId="22" r:id="rId15"/>
    <sheet name="15.为支援我区完成核酸采样人员购买羽绒服经费" sheetId="18" r:id="rId16"/>
    <sheet name="16.审计" sheetId="26" r:id="rId17"/>
    <sheet name="17.医联体牌子绩效" sheetId="27" r:id="rId18"/>
    <sheet name="18.新社区卫生服务综合管理信息系统升级改造项目" sheetId="19" r:id="rId19"/>
    <sheet name="19.疫情期间医疗数据传输运转及租计算机经费" sheetId="20" r:id="rId20"/>
    <sheet name="20.全国卫生专业技术资格考试" sheetId="23" r:id="rId21"/>
    <sheet name="21.提升三级医院能力购置诊疗设备质保金" sheetId="28" r:id="rId22"/>
    <sheet name="22.社区返聘退休医学专家的劳务报酬" sheetId="24" r:id="rId23"/>
    <sheet name="23.基层党组织党建活动经费" sheetId="29" r:id="rId24"/>
    <sheet name="24.核酸采样经费" sheetId="30" r:id="rId25"/>
    <sheet name="25.核酸检测经费" sheetId="31" r:id="rId26"/>
    <sheet name="26.隔离酒店安置费" sheetId="32" r:id="rId27"/>
    <sheet name="27.购置疫情防控物资" sheetId="33" r:id="rId28"/>
    <sheet name="28.疾控与第三方核酸检测费用" sheetId="35" r:id="rId29"/>
    <sheet name="29密云区提升基层医疗机构服务能力购置家医、慢病服务管理一体化" sheetId="36" r:id="rId30"/>
    <sheet name="30.密云区卫生系统科级干部管理能力建设项目" sheetId="37" r:id="rId31"/>
    <sheet name="31.村级卫生室电子政务网租赁费" sheetId="39" r:id="rId32"/>
    <sheet name="32.老干部活动经费" sheetId="40" r:id="rId33"/>
    <sheet name="33.卫校能力提升" sheetId="45" r:id="rId34"/>
    <sheet name="34.食堂" sheetId="44" r:id="rId35"/>
    <sheet name="35.计生婚育文化" sheetId="41" r:id="rId36"/>
    <sheet name="36.中盖" sheetId="42" r:id="rId37"/>
    <sheet name="WpsReserved_CellImgList" sheetId="46" state="veryHidden" r:id="rId38"/>
  </sheets>
  <definedNames>
    <definedName name="_xlnm.Print_Area" localSheetId="2">'2.卫生健康系统网络运行经费'!$A$1:$J$28</definedName>
    <definedName name="_xlnm.Print_Area" localSheetId="31">'31.村级卫生室电子政务网租赁费'!$A$1:$J$23</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 i="42" l="1"/>
  <c r="I23" i="41"/>
  <c r="G23" i="41"/>
  <c r="I9" i="41"/>
  <c r="G12" i="44"/>
  <c r="F12" i="44"/>
  <c r="I9" i="44"/>
  <c r="I9" i="45"/>
  <c r="I9" i="40"/>
  <c r="G30" i="37"/>
  <c r="I10" i="36"/>
  <c r="I9" i="36"/>
  <c r="I24" i="35"/>
  <c r="G24" i="35"/>
  <c r="G12" i="35"/>
  <c r="F12" i="35"/>
  <c r="E12" i="35"/>
  <c r="I9" i="35"/>
  <c r="I26" i="33"/>
  <c r="G26" i="33"/>
  <c r="G12" i="33"/>
  <c r="F12" i="33"/>
  <c r="E12" i="33"/>
  <c r="I9" i="33"/>
  <c r="I29" i="32"/>
  <c r="G29" i="32"/>
  <c r="I9" i="32"/>
  <c r="G12" i="31"/>
  <c r="F12" i="31"/>
  <c r="E12" i="31"/>
  <c r="I9" i="31"/>
  <c r="I23" i="30"/>
  <c r="D26" i="21" s="1"/>
  <c r="G23" i="30"/>
  <c r="I9" i="30"/>
  <c r="I23" i="29"/>
  <c r="I10" i="29"/>
  <c r="I9" i="29"/>
  <c r="I34" i="24"/>
  <c r="D24" i="21" s="1"/>
  <c r="I9" i="24"/>
  <c r="I12" i="28"/>
  <c r="I9" i="28" s="1"/>
  <c r="I29" i="23"/>
  <c r="I28" i="23"/>
  <c r="I27" i="23"/>
  <c r="I26" i="23"/>
  <c r="I25" i="23"/>
  <c r="I24" i="23"/>
  <c r="I23" i="23"/>
  <c r="I22" i="23"/>
  <c r="I21" i="23"/>
  <c r="I20" i="23"/>
  <c r="I19" i="23"/>
  <c r="I18" i="23"/>
  <c r="I17" i="23"/>
  <c r="I16" i="23"/>
  <c r="I10" i="20"/>
  <c r="I9" i="20"/>
  <c r="I10" i="18"/>
  <c r="G10" i="18"/>
  <c r="F10" i="18"/>
  <c r="G9" i="18"/>
  <c r="I9" i="18" s="1"/>
  <c r="I26" i="22"/>
  <c r="I29" i="16"/>
  <c r="I9" i="16"/>
  <c r="I29" i="15"/>
  <c r="D14" i="21" s="1"/>
  <c r="I29" i="14"/>
  <c r="I24" i="13"/>
  <c r="D12" i="21" s="1"/>
  <c r="I10" i="13"/>
  <c r="I9" i="13"/>
  <c r="I35" i="11"/>
  <c r="I27" i="10"/>
  <c r="D10" i="21" s="1"/>
  <c r="I29" i="9"/>
  <c r="I25" i="8"/>
  <c r="D8" i="21" s="1"/>
  <c r="I9" i="4"/>
  <c r="E10" i="1"/>
  <c r="E9" i="1"/>
  <c r="D37" i="21"/>
  <c r="D36" i="21"/>
  <c r="D30" i="21"/>
  <c r="D29" i="21"/>
  <c r="D28" i="21"/>
  <c r="D25" i="21"/>
  <c r="D22" i="21"/>
  <c r="C22" i="21"/>
  <c r="D21" i="21"/>
  <c r="D20" i="21"/>
  <c r="C20" i="21"/>
  <c r="D17" i="21"/>
  <c r="D16" i="21"/>
  <c r="C16" i="21"/>
  <c r="D15" i="21"/>
  <c r="D13" i="21"/>
  <c r="D11" i="21"/>
  <c r="D9" i="21"/>
  <c r="D7" i="21"/>
  <c r="C7" i="21"/>
  <c r="D6" i="21"/>
  <c r="D5" i="21"/>
  <c r="D4" i="21"/>
  <c r="C4" i="21"/>
  <c r="C2" i="21" l="1"/>
</calcChain>
</file>

<file path=xl/comments1.xml><?xml version="1.0" encoding="utf-8"?>
<comments xmlns="http://schemas.openxmlformats.org/spreadsheetml/2006/main">
  <authors>
    <author>wsj</author>
  </authors>
  <commentList>
    <comment ref="E8" authorId="0" shapeId="0">
      <text>
        <r>
          <rPr>
            <b/>
            <sz val="9"/>
            <rFont val="宋体"/>
            <family val="3"/>
            <charset val="134"/>
          </rPr>
          <t>wsj:</t>
        </r>
        <r>
          <rPr>
            <sz val="9"/>
            <rFont val="宋体"/>
            <family val="3"/>
            <charset val="134"/>
          </rPr>
          <t xml:space="preserve">
指的是当年项目的财政年初给的预算数。</t>
        </r>
      </text>
    </comment>
    <comment ref="F8" authorId="0" shapeId="0">
      <text>
        <r>
          <rPr>
            <b/>
            <sz val="9"/>
            <rFont val="宋体"/>
            <family val="3"/>
            <charset val="134"/>
          </rPr>
          <t>wsj:</t>
        </r>
        <r>
          <rPr>
            <sz val="9"/>
            <rFont val="宋体"/>
            <family val="3"/>
            <charset val="134"/>
          </rPr>
          <t xml:space="preserve">
调整后，同决算支出的预算调整数</t>
        </r>
      </text>
    </comment>
  </commentList>
</comments>
</file>

<file path=xl/sharedStrings.xml><?xml version="1.0" encoding="utf-8"?>
<sst xmlns="http://schemas.openxmlformats.org/spreadsheetml/2006/main" count="2871" uniqueCount="852">
  <si>
    <t>序号</t>
  </si>
  <si>
    <t>评分</t>
  </si>
  <si>
    <t>1.保安保洁项目经费</t>
  </si>
  <si>
    <t>2.卫生健康系统网络运行经费</t>
  </si>
  <si>
    <t>3.密云区全民健康信息平台、健康密云APP测评费用</t>
  </si>
  <si>
    <r>
      <rPr>
        <sz val="11"/>
        <color theme="1"/>
        <rFont val="宋体"/>
        <family val="3"/>
        <charset val="134"/>
        <scheme val="minor"/>
      </rPr>
      <t>4</t>
    </r>
    <r>
      <rPr>
        <sz val="11"/>
        <color theme="1"/>
        <rFont val="宋体"/>
        <family val="3"/>
        <charset val="134"/>
        <scheme val="minor"/>
      </rPr>
      <t>.</t>
    </r>
    <r>
      <rPr>
        <sz val="11"/>
        <color theme="1"/>
        <rFont val="宋体"/>
        <family val="3"/>
        <charset val="134"/>
        <scheme val="minor"/>
      </rPr>
      <t>密云区新冠疫苗接种点视频管理平台运行经费</t>
    </r>
  </si>
  <si>
    <r>
      <rPr>
        <sz val="11"/>
        <color theme="1"/>
        <rFont val="宋体"/>
        <family val="3"/>
        <charset val="134"/>
        <scheme val="minor"/>
      </rPr>
      <t>5</t>
    </r>
    <r>
      <rPr>
        <sz val="11"/>
        <color theme="1"/>
        <rFont val="宋体"/>
        <family val="3"/>
        <charset val="134"/>
        <scheme val="minor"/>
      </rPr>
      <t>.</t>
    </r>
    <r>
      <rPr>
        <sz val="11"/>
        <color theme="1"/>
        <rFont val="宋体"/>
        <family val="3"/>
        <charset val="134"/>
        <scheme val="minor"/>
      </rPr>
      <t>病媒生物项目资金申请</t>
    </r>
  </si>
  <si>
    <r>
      <rPr>
        <sz val="11"/>
        <color theme="1"/>
        <rFont val="宋体"/>
        <family val="3"/>
        <charset val="134"/>
        <scheme val="minor"/>
      </rPr>
      <t>6</t>
    </r>
    <r>
      <rPr>
        <sz val="11"/>
        <color theme="1"/>
        <rFont val="宋体"/>
        <family val="3"/>
        <charset val="134"/>
        <scheme val="minor"/>
      </rPr>
      <t>.</t>
    </r>
    <r>
      <rPr>
        <sz val="11"/>
        <color theme="1"/>
        <rFont val="宋体"/>
        <family val="3"/>
        <charset val="134"/>
        <scheme val="minor"/>
      </rPr>
      <t>婴幼儿照护服务</t>
    </r>
  </si>
  <si>
    <r>
      <rPr>
        <sz val="11"/>
        <color theme="1"/>
        <rFont val="宋体"/>
        <family val="3"/>
        <charset val="134"/>
        <scheme val="minor"/>
      </rPr>
      <t>7</t>
    </r>
    <r>
      <rPr>
        <sz val="11"/>
        <color theme="1"/>
        <rFont val="宋体"/>
        <family val="3"/>
        <charset val="134"/>
        <scheme val="minor"/>
      </rPr>
      <t>.</t>
    </r>
    <r>
      <rPr>
        <sz val="11"/>
        <color theme="1"/>
        <rFont val="宋体"/>
        <family val="3"/>
        <charset val="134"/>
        <scheme val="minor"/>
      </rPr>
      <t>村居级计划生育专干补贴及奖励</t>
    </r>
  </si>
  <si>
    <r>
      <rPr>
        <sz val="11"/>
        <color theme="1"/>
        <rFont val="宋体"/>
        <family val="3"/>
        <charset val="134"/>
        <scheme val="minor"/>
      </rPr>
      <t>8</t>
    </r>
    <r>
      <rPr>
        <sz val="11"/>
        <color theme="1"/>
        <rFont val="宋体"/>
        <family val="3"/>
        <charset val="134"/>
        <scheme val="minor"/>
      </rPr>
      <t>.</t>
    </r>
    <r>
      <rPr>
        <sz val="11"/>
        <color theme="1"/>
        <rFont val="宋体"/>
        <family val="3"/>
        <charset val="134"/>
        <scheme val="minor"/>
      </rPr>
      <t>计划生育避孕药具经费</t>
    </r>
  </si>
  <si>
    <r>
      <rPr>
        <sz val="11"/>
        <color theme="1"/>
        <rFont val="宋体"/>
        <family val="3"/>
        <charset val="134"/>
        <scheme val="minor"/>
      </rPr>
      <t>9</t>
    </r>
    <r>
      <rPr>
        <sz val="11"/>
        <color theme="1"/>
        <rFont val="宋体"/>
        <family val="3"/>
        <charset val="134"/>
        <scheme val="minor"/>
      </rPr>
      <t>.</t>
    </r>
    <r>
      <rPr>
        <sz val="11"/>
        <color theme="1"/>
        <rFont val="宋体"/>
        <family val="3"/>
        <charset val="134"/>
        <scheme val="minor"/>
      </rPr>
      <t>计划生育特殊家庭扶助保障</t>
    </r>
  </si>
  <si>
    <r>
      <rPr>
        <sz val="11"/>
        <color theme="1"/>
        <rFont val="宋体"/>
        <family val="3"/>
        <charset val="134"/>
        <scheme val="minor"/>
      </rPr>
      <t>1</t>
    </r>
    <r>
      <rPr>
        <sz val="11"/>
        <color theme="1"/>
        <rFont val="宋体"/>
        <family val="3"/>
        <charset val="134"/>
        <scheme val="minor"/>
      </rPr>
      <t>0.</t>
    </r>
    <r>
      <rPr>
        <sz val="11"/>
        <color theme="1"/>
        <rFont val="宋体"/>
        <family val="3"/>
        <charset val="134"/>
        <scheme val="minor"/>
      </rPr>
      <t>村卫生室医务人员投保医疗责任保险</t>
    </r>
  </si>
  <si>
    <r>
      <rPr>
        <sz val="11"/>
        <color theme="1"/>
        <rFont val="宋体"/>
        <family val="3"/>
        <charset val="134"/>
        <scheme val="minor"/>
      </rPr>
      <t>1</t>
    </r>
    <r>
      <rPr>
        <sz val="11"/>
        <color theme="1"/>
        <rFont val="宋体"/>
        <family val="3"/>
        <charset val="134"/>
        <scheme val="minor"/>
      </rPr>
      <t>1.</t>
    </r>
    <r>
      <rPr>
        <sz val="11"/>
        <color theme="1"/>
        <rFont val="宋体"/>
        <family val="3"/>
        <charset val="134"/>
        <scheme val="minor"/>
      </rPr>
      <t>卫生健康宣传经费</t>
    </r>
  </si>
  <si>
    <r>
      <rPr>
        <sz val="11"/>
        <color theme="1"/>
        <rFont val="宋体"/>
        <family val="3"/>
        <charset val="134"/>
        <scheme val="minor"/>
      </rPr>
      <t>1</t>
    </r>
    <r>
      <rPr>
        <sz val="11"/>
        <color theme="1"/>
        <rFont val="宋体"/>
        <family val="3"/>
        <charset val="134"/>
        <scheme val="minor"/>
      </rPr>
      <t>2.</t>
    </r>
    <r>
      <rPr>
        <sz val="11"/>
        <color theme="1"/>
        <rFont val="宋体"/>
        <family val="3"/>
        <charset val="134"/>
        <scheme val="minor"/>
      </rPr>
      <t>人口监测</t>
    </r>
  </si>
  <si>
    <r>
      <rPr>
        <sz val="11"/>
        <color theme="1"/>
        <rFont val="宋体"/>
        <family val="3"/>
        <charset val="134"/>
        <scheme val="minor"/>
      </rPr>
      <t>1</t>
    </r>
    <r>
      <rPr>
        <sz val="11"/>
        <color theme="1"/>
        <rFont val="宋体"/>
        <family val="3"/>
        <charset val="134"/>
        <scheme val="minor"/>
      </rPr>
      <t>3.</t>
    </r>
    <r>
      <rPr>
        <sz val="11"/>
        <color theme="1"/>
        <rFont val="宋体"/>
        <family val="3"/>
        <charset val="134"/>
        <scheme val="minor"/>
      </rPr>
      <t>计划生育家庭奖励及扶助</t>
    </r>
  </si>
  <si>
    <r>
      <rPr>
        <sz val="11"/>
        <color theme="1"/>
        <rFont val="宋体"/>
        <family val="3"/>
        <charset val="134"/>
        <scheme val="minor"/>
      </rPr>
      <t>1</t>
    </r>
    <r>
      <rPr>
        <sz val="11"/>
        <color theme="1"/>
        <rFont val="宋体"/>
        <family val="3"/>
        <charset val="134"/>
        <scheme val="minor"/>
      </rPr>
      <t>4.</t>
    </r>
    <r>
      <rPr>
        <sz val="11"/>
        <color theme="1"/>
        <rFont val="宋体"/>
        <family val="3"/>
        <charset val="134"/>
        <scheme val="minor"/>
      </rPr>
      <t>卫生健康委员会办公楼顶防水工程及通风口、警卫室、大门防水</t>
    </r>
  </si>
  <si>
    <r>
      <rPr>
        <sz val="11"/>
        <color theme="1"/>
        <rFont val="宋体"/>
        <family val="3"/>
        <charset val="134"/>
        <scheme val="minor"/>
      </rPr>
      <t>1</t>
    </r>
    <r>
      <rPr>
        <sz val="11"/>
        <color theme="1"/>
        <rFont val="宋体"/>
        <family val="3"/>
        <charset val="134"/>
        <scheme val="minor"/>
      </rPr>
      <t>5.</t>
    </r>
    <r>
      <rPr>
        <sz val="11"/>
        <color theme="1"/>
        <rFont val="宋体"/>
        <family val="3"/>
        <charset val="134"/>
        <scheme val="minor"/>
      </rPr>
      <t>为支援我区完成核酸采样人员购买羽绒服经费</t>
    </r>
  </si>
  <si>
    <t>16.审计</t>
  </si>
  <si>
    <r>
      <rPr>
        <sz val="11"/>
        <color theme="1"/>
        <rFont val="宋体"/>
        <family val="3"/>
        <charset val="134"/>
        <scheme val="minor"/>
      </rPr>
      <t>17.</t>
    </r>
    <r>
      <rPr>
        <sz val="11"/>
        <color theme="1"/>
        <rFont val="宋体"/>
        <family val="3"/>
        <charset val="134"/>
        <scheme val="minor"/>
      </rPr>
      <t>医联体牌子绩效</t>
    </r>
  </si>
  <si>
    <r>
      <rPr>
        <sz val="11"/>
        <color theme="1"/>
        <rFont val="宋体"/>
        <family val="3"/>
        <charset val="134"/>
        <scheme val="minor"/>
      </rPr>
      <t>1</t>
    </r>
    <r>
      <rPr>
        <sz val="11"/>
        <color theme="1"/>
        <rFont val="宋体"/>
        <family val="3"/>
        <charset val="134"/>
        <scheme val="minor"/>
      </rPr>
      <t>8.</t>
    </r>
    <r>
      <rPr>
        <sz val="11"/>
        <color theme="1"/>
        <rFont val="宋体"/>
        <family val="3"/>
        <charset val="134"/>
        <scheme val="minor"/>
      </rPr>
      <t>新社区卫生服务综合管理信息系统升级改造项目</t>
    </r>
  </si>
  <si>
    <r>
      <rPr>
        <sz val="11"/>
        <color theme="1"/>
        <rFont val="宋体"/>
        <family val="3"/>
        <charset val="134"/>
        <scheme val="minor"/>
      </rPr>
      <t>1</t>
    </r>
    <r>
      <rPr>
        <sz val="11"/>
        <color theme="1"/>
        <rFont val="宋体"/>
        <family val="3"/>
        <charset val="134"/>
        <scheme val="minor"/>
      </rPr>
      <t>9.</t>
    </r>
    <r>
      <rPr>
        <sz val="11"/>
        <color theme="1"/>
        <rFont val="宋体"/>
        <family val="3"/>
        <charset val="134"/>
        <scheme val="minor"/>
      </rPr>
      <t>疫情期间医疗数据传输运转及租计算机经费</t>
    </r>
  </si>
  <si>
    <r>
      <rPr>
        <sz val="11"/>
        <color theme="1"/>
        <rFont val="宋体"/>
        <family val="3"/>
        <charset val="134"/>
        <scheme val="minor"/>
      </rPr>
      <t>20.</t>
    </r>
    <r>
      <rPr>
        <sz val="11"/>
        <color theme="1"/>
        <rFont val="宋体"/>
        <family val="3"/>
        <charset val="134"/>
        <scheme val="minor"/>
      </rPr>
      <t>全国卫生专业技术资格考试</t>
    </r>
  </si>
  <si>
    <t>21.提升三级医院能力购置诊疗设备质保金</t>
  </si>
  <si>
    <r>
      <rPr>
        <sz val="11"/>
        <color theme="1"/>
        <rFont val="宋体"/>
        <family val="3"/>
        <charset val="134"/>
        <scheme val="minor"/>
      </rPr>
      <t>2</t>
    </r>
    <r>
      <rPr>
        <sz val="11"/>
        <color theme="1"/>
        <rFont val="宋体"/>
        <family val="3"/>
        <charset val="134"/>
        <scheme val="minor"/>
      </rPr>
      <t>2.</t>
    </r>
    <r>
      <rPr>
        <sz val="11"/>
        <color theme="1"/>
        <rFont val="宋体"/>
        <family val="3"/>
        <charset val="134"/>
        <scheme val="minor"/>
      </rPr>
      <t>社区返聘退休医学专家的劳务报酬</t>
    </r>
  </si>
  <si>
    <r>
      <rPr>
        <sz val="11"/>
        <color theme="1"/>
        <rFont val="宋体"/>
        <family val="3"/>
        <charset val="134"/>
        <scheme val="minor"/>
      </rPr>
      <t>2</t>
    </r>
    <r>
      <rPr>
        <sz val="11"/>
        <color theme="1"/>
        <rFont val="宋体"/>
        <family val="3"/>
        <charset val="134"/>
        <scheme val="minor"/>
      </rPr>
      <t>3.</t>
    </r>
    <r>
      <rPr>
        <sz val="11"/>
        <color theme="1"/>
        <rFont val="宋体"/>
        <family val="3"/>
        <charset val="134"/>
        <scheme val="minor"/>
      </rPr>
      <t>基层党组织党建活动经费</t>
    </r>
  </si>
  <si>
    <t>24.核酸采样经费</t>
  </si>
  <si>
    <r>
      <rPr>
        <sz val="11"/>
        <color theme="1"/>
        <rFont val="宋体"/>
        <family val="3"/>
        <charset val="134"/>
        <scheme val="minor"/>
      </rPr>
      <t>2</t>
    </r>
    <r>
      <rPr>
        <sz val="11"/>
        <color theme="1"/>
        <rFont val="宋体"/>
        <family val="3"/>
        <charset val="134"/>
        <scheme val="minor"/>
      </rPr>
      <t>5.</t>
    </r>
    <r>
      <rPr>
        <sz val="11"/>
        <color theme="1"/>
        <rFont val="宋体"/>
        <family val="3"/>
        <charset val="134"/>
        <scheme val="minor"/>
      </rPr>
      <t>核酸检测经费</t>
    </r>
  </si>
  <si>
    <r>
      <rPr>
        <sz val="11"/>
        <color theme="1"/>
        <rFont val="宋体"/>
        <family val="3"/>
        <charset val="134"/>
        <scheme val="minor"/>
      </rPr>
      <t>2</t>
    </r>
    <r>
      <rPr>
        <sz val="11"/>
        <color theme="1"/>
        <rFont val="宋体"/>
        <family val="3"/>
        <charset val="134"/>
        <scheme val="minor"/>
      </rPr>
      <t>6.</t>
    </r>
    <r>
      <rPr>
        <sz val="11"/>
        <color theme="1"/>
        <rFont val="宋体"/>
        <family val="3"/>
        <charset val="134"/>
        <scheme val="minor"/>
      </rPr>
      <t>隔离酒店安置费</t>
    </r>
  </si>
  <si>
    <r>
      <rPr>
        <sz val="11"/>
        <color theme="1"/>
        <rFont val="宋体"/>
        <family val="3"/>
        <charset val="134"/>
        <scheme val="minor"/>
      </rPr>
      <t>2</t>
    </r>
    <r>
      <rPr>
        <sz val="11"/>
        <color theme="1"/>
        <rFont val="宋体"/>
        <family val="3"/>
        <charset val="134"/>
        <scheme val="minor"/>
      </rPr>
      <t>7.</t>
    </r>
    <r>
      <rPr>
        <sz val="11"/>
        <color theme="1"/>
        <rFont val="宋体"/>
        <family val="3"/>
        <charset val="134"/>
        <scheme val="minor"/>
      </rPr>
      <t>购置疫情防控物资</t>
    </r>
  </si>
  <si>
    <r>
      <rPr>
        <sz val="11"/>
        <color theme="1"/>
        <rFont val="宋体"/>
        <family val="3"/>
        <charset val="134"/>
        <scheme val="minor"/>
      </rPr>
      <t>2</t>
    </r>
    <r>
      <rPr>
        <sz val="11"/>
        <color theme="1"/>
        <rFont val="宋体"/>
        <family val="3"/>
        <charset val="134"/>
        <scheme val="minor"/>
      </rPr>
      <t>8.</t>
    </r>
    <r>
      <rPr>
        <sz val="11"/>
        <color theme="1"/>
        <rFont val="宋体"/>
        <family val="3"/>
        <charset val="134"/>
        <scheme val="minor"/>
      </rPr>
      <t>疾控与第三方核酸检测费用</t>
    </r>
  </si>
  <si>
    <t>29密云区提升基层医疗机构服务能力购置家医、慢病服务管理一体化</t>
  </si>
  <si>
    <t>30.密云区卫生系统科级干部管理能力建设项目</t>
  </si>
  <si>
    <t>31.村级卫生室电子政务网租赁费</t>
  </si>
  <si>
    <t>32.老干部活动经费</t>
  </si>
  <si>
    <t>33.卫校能力提升</t>
  </si>
  <si>
    <t>34.食堂</t>
  </si>
  <si>
    <t>35.计生婚育文化</t>
  </si>
  <si>
    <t>36.中盖</t>
  </si>
  <si>
    <t>附1-1：</t>
  </si>
  <si>
    <t xml:space="preserve">                                 </t>
  </si>
  <si>
    <t>项目支出绩效自评表</t>
  </si>
  <si>
    <r>
      <rPr>
        <sz val="12"/>
        <rFont val="宋体"/>
        <family val="3"/>
        <charset val="134"/>
      </rPr>
      <t>（</t>
    </r>
    <r>
      <rPr>
        <sz val="12"/>
        <rFont val="Times New Roman"/>
        <family val="1"/>
      </rPr>
      <t xml:space="preserve">         2023</t>
    </r>
    <r>
      <rPr>
        <sz val="12"/>
        <rFont val="宋体"/>
        <family val="3"/>
        <charset val="134"/>
      </rPr>
      <t>年度）</t>
    </r>
  </si>
  <si>
    <t>项目名称</t>
  </si>
  <si>
    <t>保安保洁项目经费（电费、物业费等）</t>
  </si>
  <si>
    <t>主管部门</t>
  </si>
  <si>
    <t>北京市密云区卫生健康委员会162001</t>
  </si>
  <si>
    <t>实施单位</t>
  </si>
  <si>
    <t>北京市密云区卫生健康委员会</t>
  </si>
  <si>
    <t>项目负责人</t>
  </si>
  <si>
    <t>张鹏冲</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</si>
  <si>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</si>
  <si>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</si>
  <si>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</si>
  <si>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</si>
  <si>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</si>
  <si>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</si>
  <si>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</si>
  <si>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</si>
  <si>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</si>
  <si>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</si>
  <si>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</si>
  <si>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</si>
  <si>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</si>
  <si>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总
体
目
标</t>
  </si>
  <si>
    <t>预期目标</t>
  </si>
  <si>
    <t>实际完成情况</t>
  </si>
  <si>
    <t xml:space="preserve">党的十九大提出“健康中国战略”要求,要求我们要持续深化医药卫生体制改革，全面建立中国特色基本医疗卫生制度，完善国民健康政策，加强基层医疗卫生服务体系建设和疾病防控工作，深入开展爱国卫生运动，传承发展中医药事业，大力发展健康产业，加强人口发展战略研究。要全面落实以人民为中心的发展思想，精准对接人民群众健康需求，补短板、强弱项，深入实施健康扶贫工程，持续改善医疗服务水平，促进卫生健康事业更加平衡更加充分发展。
机关各项工作正常运行也是医疗卫生事业的发展的基石，为了更好的管理公共事务和内部事务，申请医疗失业发展经费145万元，分别用于弥补机关运行的电费和物业费等。
区卫生健康委位于密云区长城环岛东南角，现有5家单位共用一处办公楼办公，分别为密云区中心血站、密云区卫生健康监督所、密云区应急管理局、密云区红十字会及密云区卫生健康委。根据上一年度测算，每年的电费数为86万元左右，而财政电费预算数为8.74万元，电费缺口77万元。
为节约人员成本并便于管理，经五家单位协商，由区卫健委机关统一聘请保安、保洁及食堂餐饮人员。聘用保安、保洁及食堂餐饮人员13人，根据相关政策规定并参照当地劳务市场工资标准，共需人员工资680016.00元。其中：保洁4人按3800.00元/人/月，需资金182400.00元；保安5人按4000.00元/人/月，需资金240000.00元；餐饮3人（厨师长：6468.00元/人/月，厨师：6000.00元/人/月，面点师：5500.00元/人/月）需资金215616元，杂工1人按3500.00元/人/月，需资金42000元。共计需要资金680016元。
目标1：保障卫生健康服务工作正常开展，落实卫生机构职责。
</t>
  </si>
  <si>
    <t>保障卫生健康服务工作正常开展，落实卫生机构职责。</t>
  </si>
  <si>
    <t>绩
效
指
标</t>
  </si>
  <si>
    <t>一级
指标</t>
  </si>
  <si>
    <t>二级指标</t>
  </si>
  <si>
    <t>三级指标</t>
  </si>
  <si>
    <t>年度指标值</t>
  </si>
  <si>
    <t>实际完成值</t>
  </si>
  <si>
    <t>偏差原因分析及改进措施</t>
  </si>
  <si>
    <t>产
出
指
标</t>
  </si>
  <si>
    <t>数量指标</t>
  </si>
  <si>
    <t>用电量（万千瓦时）</t>
  </si>
  <si>
    <t>单位工作人员增加，用电量增加。</t>
  </si>
  <si>
    <t>保洁人数</t>
  </si>
  <si>
    <t>保安人数</t>
  </si>
  <si>
    <t>食堂人员</t>
  </si>
  <si>
    <t>质量指标</t>
  </si>
  <si>
    <t>机关电力运行</t>
  </si>
  <si>
    <t>正常运转</t>
  </si>
  <si>
    <t>机关环境</t>
  </si>
  <si>
    <t>保持整洁</t>
  </si>
  <si>
    <t>机关治安</t>
  </si>
  <si>
    <t>维持稳定</t>
  </si>
  <si>
    <t>成本指标</t>
  </si>
  <si>
    <t>电力成本</t>
  </si>
  <si>
    <r>
      <rPr>
        <sz val="12"/>
        <rFont val="宋体"/>
        <family val="3"/>
        <charset val="134"/>
      </rPr>
      <t>0</t>
    </r>
    <r>
      <rPr>
        <sz val="12"/>
        <rFont val="宋体"/>
        <family val="3"/>
        <charset val="134"/>
      </rPr>
      <t>.78元/千瓦时</t>
    </r>
  </si>
  <si>
    <r>
      <rPr>
        <sz val="12"/>
        <rFont val="宋体"/>
        <family val="3"/>
        <charset val="134"/>
      </rPr>
      <t>0</t>
    </r>
    <r>
      <rPr>
        <sz val="12"/>
        <rFont val="宋体"/>
        <family val="3"/>
        <charset val="134"/>
      </rPr>
      <t>.89</t>
    </r>
    <r>
      <rPr>
        <sz val="12"/>
        <rFont val="宋体"/>
        <family val="3"/>
        <charset val="134"/>
      </rPr>
      <t>元/千瓦时</t>
    </r>
  </si>
  <si>
    <t>保洁人员成本</t>
  </si>
  <si>
    <t>3800元/月/人</t>
  </si>
  <si>
    <t>保安人员成本</t>
  </si>
  <si>
    <t>4000元/月/人</t>
  </si>
  <si>
    <t>食堂人员人均成本</t>
  </si>
  <si>
    <r>
      <rPr>
        <sz val="12"/>
        <rFont val="宋体"/>
        <family val="3"/>
        <charset val="134"/>
      </rPr>
      <t>5</t>
    </r>
    <r>
      <rPr>
        <sz val="12"/>
        <rFont val="宋体"/>
        <family val="3"/>
        <charset val="134"/>
      </rPr>
      <t>367元/月/人</t>
    </r>
  </si>
  <si>
    <t>时效指标</t>
  </si>
  <si>
    <t>电费支出</t>
  </si>
  <si>
    <t>按月支付</t>
  </si>
  <si>
    <t>物业费支出</t>
  </si>
  <si>
    <t>按年支付</t>
  </si>
  <si>
    <t>效
果
指
标</t>
  </si>
  <si>
    <t>社会效益</t>
  </si>
  <si>
    <t>机关运行</t>
  </si>
  <si>
    <t>保障机关正常运行，工作正常开展。</t>
  </si>
  <si>
    <t>服务对象
满意度指标</t>
  </si>
  <si>
    <t>机关人员满意度</t>
  </si>
  <si>
    <t>≥95%</t>
  </si>
  <si>
    <t>总计</t>
  </si>
  <si>
    <t>卫生健康系统网络运行经费</t>
  </si>
  <si>
    <t>根据区政府办公会会议纪要，为完善卫生系统信息系统网络化建设，24家卫生机构，每年需光纤使用费10.08万元(每个单位月使用费350元)；14家社区卫生服务站，每年需光纤租赁费5.88万元(每个单位月使用费350元)。
目标1：实现所有公立医疗卫生机构接入政务外网。密云区人口健康信息平台建成后实现各医疗卫生单位信息系统的互联互通，数据共享。
目标2：通过区域检验，双向转诊系统方便患者就医，降低患者就诊费用</t>
  </si>
  <si>
    <t>已接入政务外网，预期目标全部实现</t>
  </si>
  <si>
    <t>需光纤接入政务外网医疗机构数量</t>
  </si>
  <si>
    <t>需光纤接入政务外网卫生服务站数量数量</t>
  </si>
  <si>
    <t xml:space="preserve">24家医疗卫生机构和14家社区卫生服务站接入率 </t>
  </si>
  <si>
    <r>
      <rPr>
        <sz val="12"/>
        <rFont val="宋体"/>
        <family val="3"/>
        <charset val="134"/>
      </rPr>
      <t>24家医疗卫生机构和1</t>
    </r>
    <r>
      <rPr>
        <sz val="12"/>
        <rFont val="宋体"/>
        <family val="3"/>
        <charset val="134"/>
      </rPr>
      <t>4</t>
    </r>
    <r>
      <rPr>
        <sz val="12"/>
        <rFont val="宋体"/>
        <family val="3"/>
        <charset val="134"/>
      </rPr>
      <t>家社区卫生服务站检验通过率</t>
    </r>
  </si>
  <si>
    <t>24家医疗卫生机构光纤租用费</t>
  </si>
  <si>
    <t>350元/月/个</t>
  </si>
  <si>
    <r>
      <rPr>
        <sz val="12"/>
        <rFont val="宋体"/>
        <family val="3"/>
        <charset val="134"/>
      </rPr>
      <t>328.95元</t>
    </r>
    <r>
      <rPr>
        <sz val="12"/>
        <rFont val="宋体"/>
        <family val="3"/>
        <charset val="134"/>
      </rPr>
      <t>/月</t>
    </r>
  </si>
  <si>
    <r>
      <rPr>
        <sz val="12"/>
        <rFont val="宋体"/>
        <family val="3"/>
        <charset val="134"/>
      </rPr>
      <t>1</t>
    </r>
    <r>
      <rPr>
        <sz val="12"/>
        <rFont val="宋体"/>
        <family val="3"/>
        <charset val="134"/>
      </rPr>
      <t>4</t>
    </r>
    <r>
      <rPr>
        <sz val="12"/>
        <rFont val="宋体"/>
        <family val="3"/>
        <charset val="134"/>
      </rPr>
      <t>家社区卫生服务站光纤租用费</t>
    </r>
  </si>
  <si>
    <t>328.95元/月</t>
  </si>
  <si>
    <t>2023年6月底
（按年支付）</t>
  </si>
  <si>
    <r>
      <rPr>
        <sz val="12"/>
        <rFont val="宋体"/>
        <family val="3"/>
        <charset val="134"/>
      </rPr>
      <t>财政预算年初拨付1</t>
    </r>
    <r>
      <rPr>
        <sz val="12"/>
        <rFont val="宋体"/>
        <family val="3"/>
        <charset val="134"/>
      </rPr>
      <t>5万元，后同联通公司协商后，同意以15万元结算后拨款。</t>
    </r>
  </si>
  <si>
    <r>
      <rPr>
        <sz val="12"/>
        <rFont val="宋体"/>
        <family val="3"/>
        <charset val="134"/>
      </rPr>
      <t>2023年</t>
    </r>
    <r>
      <rPr>
        <sz val="12"/>
        <rFont val="宋体"/>
        <family val="3"/>
        <charset val="134"/>
      </rPr>
      <t>6</t>
    </r>
    <r>
      <rPr>
        <sz val="12"/>
        <rFont val="宋体"/>
        <family val="3"/>
        <charset val="134"/>
      </rPr>
      <t>月底
（按年支付）</t>
    </r>
  </si>
  <si>
    <t>24家医疗卫生机构光纤接入政务外网</t>
  </si>
  <si>
    <t>实现所有公立医疗卫生机构接入政务外网。通过密云区人口健康信息平台实现各医疗卫生单位信息系统的互联互通，数据共享。</t>
  </si>
  <si>
    <t>全部实现</t>
  </si>
  <si>
    <t>14家社区卫生服务站光纤接入政务外网</t>
  </si>
  <si>
    <t>通过区域检验，双向转诊系统方便患者就医，降低患者就诊费用。</t>
  </si>
  <si>
    <t>医疗机构满意度</t>
  </si>
  <si>
    <t>患者满意度</t>
  </si>
  <si>
    <t>密云区全民健康信息平台、健康密云APP测评费用</t>
  </si>
  <si>
    <t>依据国家卫生健康委《关于印发医疗卫生机构网络安全管理办法的通知》（国卫规划发【2022】29号）和《北京市政府投资信息化项目密码应用工作规范》（京密局发【2021】8号）文件要求，为保障我区全民健康信息平台和健康密云APP的网络运行环境和系统运行的安全，进一步规范我区政府投资信息化项目密码应用工作，需进行密码应用安全性评估和网络安全等级三级测评。评估所需资金60万元。
目标1：密云区全民健康信息平台能实现各医疗卫生单位信息系统的互联互通，数据共享，为领导决策提供数据支持；通过区域检验，双向转诊系统方便患者就医，降低患者就诊费用。
目标2：保障全区居民预约挂号、电子检查报告查询和家医签约，健康档案的维护等，方便患者就医，减少聚集，增加患者满足感</t>
  </si>
  <si>
    <t>完成全民健康信息平台和健康密云APP等保三级测评并出具了等级测评报告；对全民健康信息平台和健康密云APP进行了密码应用安全性差距分析，出具了密码应用方案；保证了网络安全，防止了重大安全事件的发生，达到预期目标。</t>
  </si>
  <si>
    <t>全民健康信息平台进行等保三级测评和密码应用安全性评估</t>
  </si>
  <si>
    <t>1次</t>
  </si>
  <si>
    <t>健康密云APP进行等保三级测评和密码应用安全性评估</t>
  </si>
  <si>
    <t>全民健康信息平台等保级别</t>
  </si>
  <si>
    <t>三级</t>
  </si>
  <si>
    <t>健康密云APP等保级别</t>
  </si>
  <si>
    <t>30万/年</t>
  </si>
  <si>
    <t>12.4万/年</t>
  </si>
  <si>
    <t>因两个系统建设较早，初次进行密码应用安全性评估需要购置硬件设备才能达标，资金预算不够，故只做了差距分析，未进行商用密码应用安全性评估，因此节省了费用。</t>
  </si>
  <si>
    <t>资金支出时间</t>
  </si>
  <si>
    <t>因需走竞标流程和出具等保测评报告延误了时间</t>
  </si>
  <si>
    <t>保证密云区全民健康信息平台网络安全，防止重大安全事件的发生，保护全民健康数据信息的安全。实现互联互通，数据共享；通过区域检验，双向转诊系统方便患者就医，降低患者就诊费用。</t>
  </si>
  <si>
    <t>得到保障</t>
  </si>
  <si>
    <t>保障全区居民预约挂号、电子检查报告查询和家医签约，健康档案的维护等，方便患者就医，减少聚集，增加患者满足感。</t>
  </si>
  <si>
    <t>逐步提升</t>
  </si>
  <si>
    <t>各医疗卫生机构满意率</t>
  </si>
  <si>
    <t>患者满意率</t>
  </si>
  <si>
    <r>
      <rPr>
        <sz val="12"/>
        <rFont val="宋体"/>
        <family val="3"/>
        <charset val="134"/>
      </rPr>
      <t>≥9</t>
    </r>
    <r>
      <rPr>
        <sz val="12"/>
        <rFont val="宋体"/>
        <family val="3"/>
        <charset val="134"/>
      </rPr>
      <t>6%</t>
    </r>
  </si>
  <si>
    <t>密云区新冠疫苗接种点视频管理平台运行经费</t>
  </si>
  <si>
    <t xml:space="preserve">    根据区政府办公会会议纪要，为保证密云区新冠疫苗接种点视频管理平台的正常运转，每年需光纤使用费15840元；系统运行维护费24800元。目标1：实现密云区新冠疫苗接种点视频管理平台数据接入雪亮工程，同时接入北京市新冠疫苗接种指挥调度平台。目标2：保证视频监控设备实时数据监测、数据对接传输，使领导随时查看疫苗接种情况，辅助支撑领导科学决策。
</t>
  </si>
  <si>
    <t>密云区新冠疫苗接种点视频管理平台的正常运转，实现预期目标。</t>
  </si>
  <si>
    <t>需光纤接入雪亮工程数量</t>
  </si>
  <si>
    <t>每年系统运行维护费</t>
  </si>
  <si>
    <t>需光纤接入雪亮工程率</t>
  </si>
  <si>
    <t>系统正常运行维护完成率</t>
  </si>
  <si>
    <t>光纤接入雪亮工程租用费</t>
  </si>
  <si>
    <t>15840/年</t>
  </si>
  <si>
    <t>财政预算年初拨付4.06万元，后同联通公司协商后，同意以4.06万元结算后拨款。</t>
  </si>
  <si>
    <t>24800/年</t>
  </si>
  <si>
    <t>资金拨付时限</t>
  </si>
  <si>
    <t>光纤接入雪亮工程</t>
  </si>
  <si>
    <t>实现全区新冠疫苗接种点视频监控数据实时接入北京市新冠疫苗接种指挥调度平台，辅助支撑领导科学决策。</t>
  </si>
  <si>
    <t>每年系统运行维护</t>
  </si>
  <si>
    <t>保证密云区新冠疫苗接种点视频管理平台正常运行，指挥调度平台随时查看疫苗接种情况，辅助支撑领导科学决策。</t>
  </si>
  <si>
    <t>密云区新冠疫情防控指挥部满意率</t>
  </si>
  <si>
    <r>
      <rPr>
        <sz val="12"/>
        <rFont val="宋体"/>
        <family val="3"/>
        <charset val="134"/>
      </rPr>
      <t>（</t>
    </r>
    <r>
      <rPr>
        <sz val="12"/>
        <rFont val="Times New Roman"/>
        <family val="1"/>
      </rPr>
      <t xml:space="preserve">  2023</t>
    </r>
    <r>
      <rPr>
        <sz val="12"/>
        <rFont val="宋体"/>
        <family val="3"/>
        <charset val="134"/>
      </rPr>
      <t>年度）</t>
    </r>
  </si>
  <si>
    <t>病媒生物项目资金申请</t>
  </si>
  <si>
    <t>王纪</t>
  </si>
  <si>
    <t xml:space="preserve">按市爱卫会文件（京爱卫发[2022〕1号)北京市爱国卫生运动委员会关于印发《2022年全市爱国卫生和健康促进工作要点》的通知、北京市爱国卫生运动委员会关于开展2022年夏季统一灭蚊蝇活动的通知》（京爱卫发〔2022〕8号）、《北京市爱国卫生运动委员会关于开展2022年全市春季统一灭鼠活动的通知》（京爱卫发〔2022〕4号）统一工作要求，开展病媒生物防制的消杀、宣传、监测等工作。
目标1（经济效益目标）： 完成全区20个镇街（地区）病媒生物防制宣传、消杀、治理工作。开展宣传、培训不少于3次。                                      目标2（社会效益目标）：配合开展灭害各项活动，使密度达到国家标准，有效控制病媒生物疾病传播。确保了居民的健康生活环境。                                                                                </t>
  </si>
  <si>
    <t>按照市级文件要求，区爱卫办开展了病媒生物防制消杀、宣传、监测等工作，并积极部署。制定印发了《关于开展2022年全区春季统一灭鼠活动的通知》（密爱卫办发〔2022〕2号）、《关于开展北京市密云区2022年夏季统一灭蚊蝇活动的通知》（密爱卫办发〔2022〕7号）文件，下发至各相关单位。全区各相关单位配合开展灭害各项活动，开展了病媒生物防制宣传、消杀、治理、培训工作。消除积存垃圾、污物和积水，消除辖区范围内的蚊虫孳生地，使密度达到国家病媒生物密度控制水平C级要求，有效控制病媒生物疾病传播,确保了居民的健康生活环境。</t>
  </si>
  <si>
    <t>完成春季、冬季灭鼠和灭蚊蝇等工作。</t>
  </si>
  <si>
    <t>≥3次</t>
  </si>
  <si>
    <t>四害密度控制水平</t>
  </si>
  <si>
    <t>C级</t>
  </si>
  <si>
    <t>项目预算控制数</t>
  </si>
  <si>
    <t>90.00万元</t>
  </si>
  <si>
    <t>各项工作完成时间</t>
  </si>
  <si>
    <t>12月底前</t>
  </si>
  <si>
    <t>四害密度</t>
  </si>
  <si>
    <t>有效降低</t>
  </si>
  <si>
    <t>服务社区满意</t>
  </si>
  <si>
    <t>≥90%</t>
  </si>
  <si>
    <t>婴幼儿照护服务</t>
  </si>
  <si>
    <t>贾立娟</t>
  </si>
  <si>
    <t xml:space="preserve">落实《北京市人民政府关于促进3岁以下婴幼儿照护服务发展的实施意见》，促进3岁以下婴幼儿健康成长，满足人民群众对婴幼儿照护服务的需求。根据全区常住人口数52.77万人，每人1元的标准，预计2023年所需财政资金52.77万元。                                                       目标1（经济效益目标）： 为确有需要的家庭提供安全规范的托与服务。                                                 目标2（社会效益目标）：加强对家庭婴幼儿照护的支持和指导 ，不断提高婴幼儿健康服务水平。 </t>
  </si>
  <si>
    <t>全区登记备案8家托育机构和4家幼儿园托班，可提供托位数1150个，千人口托位数2.19个，完成2023年市级托位建设任务。聘请专家对7家运营的托育机构开展质量评估，组织创建“北京市托育服务示范单位”1家。面向家庭开展线上和线下科学育儿指导，每年接受6次以上科学育儿指导家庭占比达67%。</t>
  </si>
  <si>
    <t>服务3岁以下儿童数量</t>
  </si>
  <si>
    <t>1.1万人</t>
  </si>
  <si>
    <t>服务3岁以下儿童数量占比</t>
  </si>
  <si>
    <t>&gt;65%</t>
  </si>
  <si>
    <t>托育机构评审数量</t>
  </si>
  <si>
    <t>1家</t>
  </si>
  <si>
    <t>7家</t>
  </si>
  <si>
    <t>每年接受6次以上科学育儿指导的婴幼儿家庭比例</t>
  </si>
  <si>
    <t>达到60%</t>
  </si>
  <si>
    <t>项目测算标准（按照常住人口测算）</t>
  </si>
  <si>
    <t>1元/人</t>
  </si>
  <si>
    <t>完成育儿指导</t>
  </si>
  <si>
    <t>加强对家庭婴幼儿照护的支持和指导，不断提高婴幼儿健康服务水平。</t>
  </si>
  <si>
    <t>不断提高</t>
  </si>
  <si>
    <t>社会发展</t>
  </si>
  <si>
    <t>多种形式开展婴幼儿照护服务，逐步满足人民群众对婴幼儿照护服务的需求，促进婴幼儿健康成长，家庭和谐幸福，社会持续发展。</t>
  </si>
  <si>
    <t>指标1：群众满意率</t>
  </si>
  <si>
    <t>村居级计划生育专干补贴及奖励</t>
  </si>
  <si>
    <t>蔡明利</t>
  </si>
  <si>
    <t>根据《北京市人口和计划生育委员会关于为村居计生专干进行健康体检的通知》（京人口发〔2006〕56号）、《北京市人口和计划生育委员会关于增加村居计生专干补贴的通知》（京人口发〔2006〕57号）、《北京市人口和计划生育委员会关于对从事人口计生工作20年及以上的村（居）计划生育专干给予一次性补贴的通知》、《北京市人口和计划生育委员会 北京市财政局 关于增加全市村级计划生育专干工作补贴的通知》（京人口发〔2008〕40号）、密云县村级计划生育专干工作补贴发放办法（密人口发〔2009〕28号）、《密云县人民政府办公室转发县人口计生委关于进一步加强全县人口和计划生育干部队伍建设意见的通知》（密政办字〔2011〕55号）和《密云县人口计生委关于完善＜密云县人口和计划生育委员会关于在人口计生系统建立工作激励机制开展创先争优活动实施方案＞的通知》（密人口发〔2012〕23号）要求，制定了密云区村居级计划生育专干补贴及奖励项目。
体现党和政府对基层计生干部的关爱、关心，进一步加强村（居）级计划生育专干队伍建设，激励督促村（居）级计划生育专干提高业务水平，认真履行职责，做到人员、任务和待遇“三落实”。</t>
  </si>
  <si>
    <t>完成村居级计划生育专干补贴及奖励兑现工作，覆盖率100%，兑现率100%；完成对村级计划生育专干健康体检工作；慰问37户特殊困难计生专干家庭。</t>
  </si>
  <si>
    <t>村级计划生育专干</t>
  </si>
  <si>
    <r>
      <rPr>
        <sz val="12"/>
        <rFont val="宋体"/>
        <family val="3"/>
        <charset val="134"/>
      </rPr>
      <t>3</t>
    </r>
    <r>
      <rPr>
        <sz val="12"/>
        <rFont val="宋体"/>
        <family val="3"/>
        <charset val="134"/>
      </rPr>
      <t>37人</t>
    </r>
  </si>
  <si>
    <t>337人</t>
  </si>
  <si>
    <t>居级计划生育专干</t>
  </si>
  <si>
    <r>
      <rPr>
        <sz val="12"/>
        <rFont val="宋体"/>
        <family val="3"/>
        <charset val="134"/>
      </rPr>
      <t>6</t>
    </r>
    <r>
      <rPr>
        <sz val="12"/>
        <rFont val="宋体"/>
        <family val="3"/>
        <charset val="134"/>
      </rPr>
      <t>5人</t>
    </r>
  </si>
  <si>
    <t>68人</t>
  </si>
  <si>
    <t>人员增加</t>
  </si>
  <si>
    <t>计划生育专干特殊困难家庭</t>
  </si>
  <si>
    <t>40户</t>
  </si>
  <si>
    <t>37户</t>
  </si>
  <si>
    <t>预计不准，以实际特殊困难计生专干家庭为准。</t>
  </si>
  <si>
    <t>补贴及奖励覆盖率</t>
  </si>
  <si>
    <t>村级计划生育专干补贴标准</t>
  </si>
  <si>
    <t>基础补贴600元/人/年；人身意外伤害保险补贴100元/人/年；绩效补贴2500元、3300元、4300元/人/年。</t>
  </si>
  <si>
    <t>村级计划生育专干奖励标准</t>
  </si>
  <si>
    <t>优秀奖励300元/人/年；连续三年优秀500元/人/年；从事计生工作满10年、15年、20年分别给予一次性1000元、1500元、4000元/人/年。</t>
  </si>
  <si>
    <t>村级计划生育专干体检标准</t>
  </si>
  <si>
    <r>
      <rPr>
        <sz val="12"/>
        <rFont val="宋体"/>
        <family val="3"/>
        <charset val="134"/>
      </rPr>
      <t>3</t>
    </r>
    <r>
      <rPr>
        <sz val="12"/>
        <rFont val="宋体"/>
        <family val="3"/>
        <charset val="134"/>
      </rPr>
      <t>00元/人/年</t>
    </r>
  </si>
  <si>
    <t>计划生育专干特殊困难家庭慰问标准</t>
  </si>
  <si>
    <t>400元/人</t>
  </si>
  <si>
    <t>居级计划生育专干补贴标准</t>
  </si>
  <si>
    <t>500元/人/年</t>
  </si>
  <si>
    <t>补贴及奖励资金到位率</t>
  </si>
  <si>
    <t>基层计划生育队伍履职能力</t>
  </si>
  <si>
    <t>逐步提高</t>
  </si>
  <si>
    <t>人民群众的获得感</t>
  </si>
  <si>
    <t>服务对象满意率</t>
  </si>
  <si>
    <t>计划生育避孕药具经费</t>
  </si>
  <si>
    <t>窦玉梅</t>
  </si>
  <si>
    <t xml:space="preserve"> 1. 根据《中共中央国务院关于实施全面两孩政策改革完善计划生育服务管理的决定》（国卫指导发【2016】1号）和《北京市卫生健康委员会关于进一步做好免费提供基本避孕药具工作的通知》（京卫妇幼【2021】8号）及京计生服【2019】15号文件精神。抓服务、强基础，强化孕前型服务管理措施，全面推进避孕方法知情选择服务，科学避孕、健康生活；推进生殖健康优生优育全程服务，扩大城区发放网点，增加自取装置，继续实施药具普惠易得工程。2.根据北京市卫生健康委、北京市总工会、北京市妇女联合会、北京市妇女儿童工作委员会、关于开展妇幼健康课堂活动的通知京卫妇幼【2019】1号3.根据《北京市卫生和计划生育委员会关于预防非意愿妊娠规范人工流产后避孕服务的通知》（京卫老年妇幼【2018】18号）文件要求，为促进育龄妇女人工流产后即时采取正确、高效的避孕节育方法，减少非意愿妊娠，减少重复流产，保护女性健康和生育能力，《做好宣传》（健康教育知识、避孕方法知情选择指南、避孕药具、科学备孕用品、术后实用品等）。3、保障基层领取发放避孕药具运输畅通、自助发放机运行维护，根据【2019】52号。（做好自助发放机药具填充 、维护 ）。
目标1：做好宣传工作，促进孕前型服务工作的更好开展。促进育龄妇女人工流产后即时采取正确、高效的避孕节育方法。
目标2：增强育龄群众预防非意愿妊娠的意识和能力，促进育龄夫妻保持适当生育间隔，保护女性健康和生育能力，保障女婴健康。</t>
  </si>
  <si>
    <t>购买免费避孕药具服务箱，为基层提供免费避孕药具领取袋，各药具发放网点运转正常，完成全年药具发放任务。</t>
  </si>
  <si>
    <t>避孕药具发放</t>
  </si>
  <si>
    <t>≥590箱</t>
  </si>
  <si>
    <t>634箱</t>
  </si>
  <si>
    <t>避孕药具自助机填充及维护</t>
  </si>
  <si>
    <t>50台</t>
  </si>
  <si>
    <t>避孕药具服务箱</t>
  </si>
  <si>
    <t>50个</t>
  </si>
  <si>
    <t>避孕药具发放覆盖率</t>
  </si>
  <si>
    <t>避孕药具自助发放机使用率</t>
  </si>
  <si>
    <t>服务箱投放率</t>
  </si>
  <si>
    <t>人工网点药具发放袋</t>
  </si>
  <si>
    <t>67600元</t>
  </si>
  <si>
    <t>32400元</t>
  </si>
  <si>
    <t>平均领取时长</t>
  </si>
  <si>
    <t>≤15分钟服务圈</t>
  </si>
  <si>
    <t>≤15分钟</t>
  </si>
  <si>
    <t>群众对药具领取发放率</t>
  </si>
  <si>
    <t>＞98%</t>
  </si>
  <si>
    <t>群众对药具领取便捷程度</t>
  </si>
  <si>
    <t>＞90%</t>
  </si>
  <si>
    <t>计划生育特殊家庭扶助保障</t>
  </si>
  <si>
    <t>为深入贯彻中共中央《关于优化生育政策促进人口长期均衡发展的决定》，深化计划生育特殊家庭扶助关怀工作，根据《北京市卫生和计划生育委员会 北京市民政局 北京市财政局 北京市人力资源和社会保障局 北京市住房和城乡建设委员会关于印发北京市计划生育特殊困难家庭扶助工作的通知》（京卫家庭﹝2015﹞1号）、《北京市卫生和计划生育委员会 北京市民政局 北京市财政局 北京市人力资源和社会保障局 北京市住房和城乡建设委员会关于印发北京市计划生育特殊困难家庭扶助工作实施细则的通知》（京卫家庭﹝2015﹞8号）、《北京市卫生健康委员会 北京市计划生育协会关于开展“暖心行动”的通知》（京卫家庭﹝2021﹞6号）和《北京市卫生健康委员会 北京市计划生育协会关于加快推荐计划生育特殊家庭住院护理补贴保险工作的通知》（京卫家庭﹝2022﹞11号）要求，在市级原有经济帮扶的基础上，结合密云区实际情况，制定了密云区计划生育特殊家庭扶助保障项目。
深入开展“暖心行动”，协调促进联系人等三个制度全覆盖，建立健全精神慰藉、走访慰问、志愿服务、保险保障等四项服务；逐步加大“暖心家园”帮扶阵地建设，推进计划生育特殊家庭住院护理补贴保险和意外伤害险等保险工作，切实增强他们的获得感、安全感；及时掌握计划生育特殊家庭需求，帮助他们解决现实的物质帮扶、养老照料、精神慰藉、家政服务、节日慰问等问题，维护这一特殊群体的切身利益，化解社会矛盾，调动社会力量参与合作，促进社会和谐稳定。</t>
  </si>
  <si>
    <t>对计划生育特殊家庭开展端午、中秋、春节慰问和生日慰问，为计生特殊家庭购买保洁服务和暖心服务包，其中失独家庭全覆盖；为失独家庭购买团体意外伤害保险附加疾病住院津贴保险；辖区7家暖心家园运行平稳；计生特殊家庭的获得感和安全感持续提升。</t>
  </si>
  <si>
    <t>失独家庭人数</t>
  </si>
  <si>
    <t>666人</t>
  </si>
  <si>
    <t>635人</t>
  </si>
  <si>
    <t>预测有误差，以实际资格确认为准。</t>
  </si>
  <si>
    <t>失独家庭户数</t>
  </si>
  <si>
    <t>414户</t>
  </si>
  <si>
    <t>409户</t>
  </si>
  <si>
    <t>伤残家庭人数</t>
  </si>
  <si>
    <t>552人</t>
  </si>
  <si>
    <t>470人</t>
  </si>
  <si>
    <t>伤残家庭户数</t>
  </si>
  <si>
    <t>326户</t>
  </si>
  <si>
    <t>失独家庭帮扶覆盖率</t>
  </si>
  <si>
    <t>暖心家园运行率</t>
  </si>
  <si>
    <t>特殊家庭三节慰问</t>
  </si>
  <si>
    <t>1000元/户/年</t>
  </si>
  <si>
    <t>特殊家庭生日慰问</t>
  </si>
  <si>
    <t>200元/人/年</t>
  </si>
  <si>
    <t>特殊家庭保洁服务</t>
  </si>
  <si>
    <t>特殊家庭暖心服务包</t>
  </si>
  <si>
    <t>600元/户/年</t>
  </si>
  <si>
    <t>失独家庭团体意外伤害保险附加疾病住院津贴保险</t>
  </si>
  <si>
    <t>1000元/人/年</t>
  </si>
  <si>
    <t>计生特殊家庭临时救助</t>
  </si>
  <si>
    <t>10万元</t>
  </si>
  <si>
    <t>未发生需临时救助情况</t>
  </si>
  <si>
    <t>暖心家园建设及运行经费</t>
  </si>
  <si>
    <t>26万元</t>
  </si>
  <si>
    <t>服务能力提升</t>
  </si>
  <si>
    <t>2万元</t>
  </si>
  <si>
    <t>1.55386万元</t>
  </si>
  <si>
    <t>参加中国计生协相关培训，以实际发生交通费为准</t>
  </si>
  <si>
    <t>人生杂志订阅</t>
  </si>
  <si>
    <t>6.3072万元</t>
  </si>
  <si>
    <t>慰问、扶助及服务到位率</t>
  </si>
  <si>
    <t>社会稳定水平</t>
  </si>
  <si>
    <t>家庭获得感、安全感</t>
  </si>
  <si>
    <t>服务满意度</t>
  </si>
  <si>
    <t>村卫生室医务人员投保医疗责任保险</t>
  </si>
  <si>
    <t>霍志新</t>
  </si>
  <si>
    <t>申报理由：根据《北京市密云区人民政府办公室关于印发加强村级医疗卫生机构和乡村医生队伍建设实施方案的通知》（密政办字〔2016〕49号）的有关工作部署，强化村级医疗卫生机构运行保障，健全村级医疗卫生机构风险分担机制，提高乡村医生服务积极性，由区卫生健康委统一为村卫生室医务人员投保医疗责任保险。根据中国人民财产保险股份有限公司北京市分公司《乡村医生责任保险服务方案》，每人每年保险费300元。                        
目标1：密云区17个镇327个行政村，2023年设有村卫生室（非个人）的行政村约310个，按照每个行政村每千服务人口1名乡村医生的聘任标准，可聘乡村医生424人（含注册在村卫生室从事乡村医生工作的执业医师或执业助理医师）。424人全部投保，共需资金12.72万元。（实际每年投保时根据当年乡村医生人数有小幅波动）。
目标2：健全村级医疗卫生机构风险分担机制，提高乡村医生服务积极性，促进农村医疗卫生服务队伍建设。</t>
  </si>
  <si>
    <t>已完成医责险的购买，全部在岗政府购买服务的乡医均已投保，因乡村人员紧缺，导致部分乡村医生岗位空缺，预算减少2.49万元。</t>
  </si>
  <si>
    <t>村卫生室的行政村数(非个人）</t>
  </si>
  <si>
    <t>310个</t>
  </si>
  <si>
    <t>乡村医生数统计</t>
  </si>
  <si>
    <t>424人</t>
  </si>
  <si>
    <t>乡医人员紧缺，宣传招生，申请提高乡村医生待遇.</t>
  </si>
  <si>
    <t>村卫生室覆盖率</t>
  </si>
  <si>
    <t>乡村医生参保率</t>
  </si>
  <si>
    <t>参保标准</t>
  </si>
  <si>
    <r>
      <rPr>
        <sz val="12"/>
        <rFont val="宋体"/>
        <family val="3"/>
        <charset val="134"/>
      </rPr>
      <t>300元/人</t>
    </r>
    <r>
      <rPr>
        <sz val="12"/>
        <rFont val="宋体"/>
        <family val="3"/>
        <charset val="134"/>
      </rPr>
      <t>/年</t>
    </r>
  </si>
  <si>
    <t>300300元/人/年</t>
  </si>
  <si>
    <t>保险公司签订医责险的相关合同</t>
  </si>
  <si>
    <r>
      <rPr>
        <sz val="12"/>
        <rFont val="宋体"/>
        <family val="3"/>
        <charset val="134"/>
      </rPr>
      <t>2</t>
    </r>
    <r>
      <rPr>
        <sz val="12"/>
        <rFont val="宋体"/>
        <family val="3"/>
        <charset val="134"/>
      </rPr>
      <t>023年9月</t>
    </r>
  </si>
  <si>
    <t>强化村级医疗卫生机构运行保障，每名（非个人）村卫生室的乡村医生享有医责险。健全村级医疗卫生机构风险分担机制，提高乡村医生服务积极性</t>
  </si>
  <si>
    <t>有所提高</t>
  </si>
  <si>
    <t>村卫生室医务人员满意度</t>
  </si>
  <si>
    <t>卫生健康宣传经费</t>
  </si>
  <si>
    <t>陈宝</t>
  </si>
  <si>
    <t>为做好卫生健康工作方针政策、法律法规、健康素养、医学人文等科学普及工作；做好卫生健康工作动态、成果、先进典型等宣传报道工作，组织开展行业文化活动及系统宣传干部业务指导培训工作；策划制作科普视频及图文宣传资料，进行媒体传播；更新和维修户外宣传栏及雕塑；做好卫健系统重要会议、重大活动的影像资料采集、整理及归档工作。以及北京市卫生健康委员会《关于开展“科学就医我行动”主题宣传工作方案》的工作要求，开展卫生健康宣传工作。
目标1：户外宣传阵地维护雕塑及宣传栏的更新维护，新闻宣传及视频制作工作等。
目标2：树立行业良好形象，激励职工干事热情，增进群众对卫生健康工作的认同，促进工作高效运转。
目标3：向公众传播健康理念，慢病防控知识，就医指导，服务百姓生活。</t>
  </si>
  <si>
    <t>已完成：
目标1：户外宣传阵地维护雕塑及宣传栏的更新维护，新闻宣传及视频制作工作等。
目标2：树立行业良好形象，激励职工干事热情，增进群众对卫生健康工作的认同，促进工作高效运转。
目标3：向公众传播健康理念，慢病防控知识，就医指导，服务百姓生活。</t>
  </si>
  <si>
    <t>新闻宣传活动</t>
  </si>
  <si>
    <t>科普视频制作</t>
  </si>
  <si>
    <t>拍摄制作“科学就医”系列短视频20部</t>
  </si>
  <si>
    <t>6部</t>
  </si>
  <si>
    <t>合同截止日期为2024年6月30日，2024年继续制作视频</t>
  </si>
  <si>
    <t>户外宣传阵地维护雕塑</t>
  </si>
  <si>
    <t>9个</t>
  </si>
  <si>
    <t>宣传栏更新维护</t>
  </si>
  <si>
    <t>47个</t>
  </si>
  <si>
    <t>报刊征订</t>
  </si>
  <si>
    <t>《人口与健康》《中国家庭报》</t>
  </si>
  <si>
    <t>已订阅</t>
  </si>
  <si>
    <t>服务对象对宣传的相关知识、技能等的掌握程度</t>
  </si>
  <si>
    <t>业务培训针对性和专业性强，获得系统内宣传干部一致好评</t>
  </si>
  <si>
    <t>获得一致好评</t>
  </si>
  <si>
    <t>科普视频质量</t>
  </si>
  <si>
    <t>获得行业认可</t>
  </si>
  <si>
    <r>
      <rPr>
        <sz val="12"/>
        <rFont val="宋体"/>
        <family val="3"/>
        <charset val="134"/>
      </rPr>
      <t>5</t>
    </r>
    <r>
      <rPr>
        <sz val="12"/>
        <rFont val="宋体"/>
        <family val="3"/>
        <charset val="134"/>
      </rPr>
      <t>0万元</t>
    </r>
  </si>
  <si>
    <t>19.8万元</t>
  </si>
  <si>
    <t>项目整体进度实施的合理性</t>
  </si>
  <si>
    <t>按照全年工作计划有序开展</t>
  </si>
  <si>
    <t>卫生健康工作成果</t>
  </si>
  <si>
    <t>得到弘扬并架起卫生行政部门和百姓之间沟通的桥梁</t>
  </si>
  <si>
    <t>获得群众认可</t>
  </si>
  <si>
    <t>传播健康生活理念</t>
  </si>
  <si>
    <t>向公众传播健康理念，慢病防控知识，就医指导，服务百姓生活。</t>
  </si>
  <si>
    <t>健康意识有所提升</t>
  </si>
  <si>
    <t>服务对象满意度</t>
  </si>
  <si>
    <t>宣传干部培训满意度达到90%以上</t>
  </si>
  <si>
    <t>≥90％</t>
  </si>
  <si>
    <r>
      <rPr>
        <sz val="12"/>
        <rFont val="宋体"/>
        <family val="3"/>
        <charset val="134"/>
      </rPr>
      <t>公众满意度</t>
    </r>
    <r>
      <rPr>
        <sz val="12"/>
        <rFont val="Arial"/>
        <family val="2"/>
      </rPr>
      <t xml:space="preserve">	</t>
    </r>
  </si>
  <si>
    <t>力争新闻媒体的良性报道率为在90%以上</t>
  </si>
  <si>
    <t>人口监测</t>
  </si>
  <si>
    <t>依照《中华人民共和国统计法》、《国家卫生健康委办公厅关于印发人口监测统计调查制度的通知》规定，全面、系统、及时、准确地掌握全区人口监测情况。
目标1：完善基础信息，提高全员人口数据质量              
目标2：加强统筹协调，逐步实现信息互联互通
目标3：建立完善人口监测制度、考评指标体系
目标4：开展调查研究，配合做好国家及市级专项调查任务</t>
  </si>
  <si>
    <t xml:space="preserve">依照《中华人民共和国统计法》、《国家卫生健康委办公厅关于印发人口监测统计调查制度的通知》规定，全面、系统、及时、准确地掌握全区人口监测情况并已完成4项目标。
</t>
  </si>
  <si>
    <t>辖区人口数</t>
  </si>
  <si>
    <t>53万人</t>
  </si>
  <si>
    <t>51.06万人</t>
  </si>
  <si>
    <t>流动人口减少</t>
  </si>
  <si>
    <t>辖区出生人口数</t>
  </si>
  <si>
    <t>3600人</t>
  </si>
  <si>
    <t>2800人</t>
  </si>
  <si>
    <t>常住育龄妇女人数减少</t>
  </si>
  <si>
    <t>全员人口信息覆盖率</t>
  </si>
  <si>
    <t>全员人口信息准确率</t>
  </si>
  <si>
    <t>出生人口实时上报率</t>
  </si>
  <si>
    <t>数据校核及时反馈率</t>
  </si>
  <si>
    <t>采集更新人口基础数据</t>
  </si>
  <si>
    <r>
      <rPr>
        <sz val="12"/>
        <rFont val="宋体"/>
        <family val="3"/>
        <charset val="134"/>
      </rPr>
      <t>1</t>
    </r>
    <r>
      <rPr>
        <sz val="12"/>
        <rFont val="宋体"/>
        <family val="3"/>
        <charset val="134"/>
      </rPr>
      <t>0万元</t>
    </r>
  </si>
  <si>
    <t>开展人口与家庭监测调查，评估生育政策实施效果</t>
  </si>
  <si>
    <r>
      <rPr>
        <sz val="12"/>
        <rFont val="宋体"/>
        <family val="3"/>
        <charset val="134"/>
      </rPr>
      <t>1</t>
    </r>
    <r>
      <rPr>
        <sz val="12"/>
        <rFont val="宋体"/>
        <family val="3"/>
        <charset val="134"/>
      </rPr>
      <t>1.8万元</t>
    </r>
  </si>
  <si>
    <t>开展相关业务培训</t>
  </si>
  <si>
    <t>2023年12月前</t>
  </si>
  <si>
    <t>做好人口发展研究的基础性工作，研究解决人口发展问题</t>
  </si>
  <si>
    <t>促进人口均衡发展</t>
  </si>
  <si>
    <t>得到提升</t>
  </si>
  <si>
    <t>加强人口监测，及时掌握人口与家庭变动态势，完善人口监测制度体系。</t>
  </si>
  <si>
    <t>加强检测逐步改善</t>
  </si>
  <si>
    <t>计划生育家庭奖励及扶助</t>
  </si>
  <si>
    <t xml:space="preserve">申报理由：自2022年7月1日起，计划生育伤残、死亡特别扶助金分别由现行的每人每月590元、720元提高到每人每月740元、900元。《按照北京市卫生健康委员会 北京市财政局关于提高本市农村部分计划生育家庭奖励扶助金标准的通知》（京卫家庭〔2018〕5号）自2019年1月1日起，本市农村部分计划生育家庭奖励扶助金标准由现行的每人每月120元提高到每人每月175元。依据《北京市人口与计划生育条例》第二十三条“独生子女发生意外伤残致使基本丧失劳动能力或者死亡，其父母不再生育或者收养子女的，女方年满五十五周岁，男方年满六十周岁的，所在区人民政府应当给予每人不少于一万元的一次性经济帮助。                                                       目标1（经济效益目标）：解决农村独生子女家庭的养老问题，提高家庭发展力。                                                       目标2（社会效益目标）：缓解计划生育特殊家庭在生产、生活、医疗和养老方面的特殊困难，保障和改善民生，促进社会和谐稳定。                         </t>
  </si>
  <si>
    <t>严格按照要求实施了农村计划生育家庭奖励扶助制度以及计划生育家庭特别扶助制度。解决独生子女家庭的养老问题，提高家庭发展力，缓解计划生育特殊家庭在生产、生活、医疗和养老方面的特殊困难。提高了家庭发展能力，保障和改善了民生，促进了社会的和谐稳定，体现政府关怀关爱。</t>
  </si>
  <si>
    <t>一次性经济帮助</t>
  </si>
  <si>
    <t>以实际审核为准</t>
  </si>
  <si>
    <t>北京市农村部分计划生育家庭奖励扶助</t>
  </si>
  <si>
    <t>16641人</t>
  </si>
  <si>
    <t>北京市独生子女家庭特别扶助</t>
  </si>
  <si>
    <t>北京市独生子女家庭伤残特别扶助</t>
  </si>
  <si>
    <t>符合条件申报对象覆盖率</t>
  </si>
  <si>
    <t>10000元/人</t>
  </si>
  <si>
    <t>2100元/人/年</t>
  </si>
  <si>
    <t>10800元/人/年</t>
  </si>
  <si>
    <r>
      <rPr>
        <sz val="12"/>
        <color theme="1"/>
        <rFont val="宋体"/>
        <family val="3"/>
        <charset val="134"/>
      </rPr>
      <t>8880</t>
    </r>
    <r>
      <rPr>
        <sz val="12"/>
        <color indexed="8"/>
        <rFont val="宋体"/>
        <family val="3"/>
        <charset val="134"/>
      </rPr>
      <t>/人/年</t>
    </r>
  </si>
  <si>
    <t>项目完成时间</t>
  </si>
  <si>
    <t>2023年8月</t>
  </si>
  <si>
    <t>2023年11月</t>
  </si>
  <si>
    <t>以实际上报人名单时间为准</t>
  </si>
  <si>
    <t>家庭发展能力</t>
  </si>
  <si>
    <t>申报便捷程度满意度</t>
  </si>
  <si>
    <t>卫生健康委员会办公楼顶防水工程及通风口、警卫室、大门防水工程</t>
  </si>
  <si>
    <t>北京市密云区卫生健康委员会综合办公楼位于北京市密云区长城环岛东南侧，现有区卫生健康委、区红十字会、区应急局、区卫生健康监督所、区中心血站在此办公。近年来雨季办公楼顶漏水严重，影响正常办公，经多次局部维修后效果不佳。为消除安全隐患，需对办公楼顶及地下通风口、警卫室、大门实施防水修缮工程，由区卫生健康委通过三方比价确定工程施工公司。
办公楼顶防水及地下室通风口、警卫室、大门防水工程供需资金403460.02元                                                                                 目标1：保障卫生健康服务工作正常开展，落实卫生机构职责。</t>
  </si>
  <si>
    <t>卫生健康委员会办公楼顶防水工程及通风口、警卫室、大门防水工程： 1.2022年4月14日经区卫生健康委党委会研究，同意对办公楼顶防水整体修缮。2022年5月4日竣工并完成验收。
2.2022年6月2日经卫生健康委党委会研究同意对办公楼地下室通风口、警卫室、大门牌匾墙、东侧围墙蘑菇石进行修缮及喷涂真石漆。2022年8月25日竣工并完成验收。                                                        卫生健康委员会办公楼顶防水工程及通风口、警卫室、大门防水工程的完成进一步改善了办公环境。</t>
  </si>
  <si>
    <t>办公楼地下室通风口、警卫室、大门防水</t>
  </si>
  <si>
    <t>589㎡</t>
  </si>
  <si>
    <t>办公楼顶防水</t>
  </si>
  <si>
    <t>1874.7㎡</t>
  </si>
  <si>
    <t>机关办公楼地下室通风口、警卫室、大门防水</t>
  </si>
  <si>
    <t>防水工程质保三年</t>
  </si>
  <si>
    <t>机关办公楼顶防水</t>
  </si>
  <si>
    <t>防水工程质保五年</t>
  </si>
  <si>
    <t>284552.58元</t>
  </si>
  <si>
    <t>118907.44元</t>
  </si>
  <si>
    <t>工程费用支出时间</t>
  </si>
  <si>
    <t>≤12月</t>
  </si>
  <si>
    <t>保障卫生健康服务工作正常开展</t>
  </si>
  <si>
    <t>可持续影响</t>
  </si>
  <si>
    <t>消除安全隐患，延长房屋使用寿命，保护财产，减少维修费用</t>
  </si>
  <si>
    <t>房屋使用寿命延长</t>
  </si>
  <si>
    <t>职工对物业服务满意度</t>
  </si>
  <si>
    <t>≤100％</t>
  </si>
  <si>
    <t>为支援我区完成核酸采样人员购买羽绒服经费</t>
  </si>
  <si>
    <r>
      <rPr>
        <sz val="12"/>
        <rFont val="宋体"/>
        <family val="3"/>
        <charset val="134"/>
      </rPr>
      <t>北京市密云区卫生健康委员会3</t>
    </r>
    <r>
      <rPr>
        <sz val="12"/>
        <rFont val="宋体"/>
        <family val="3"/>
        <charset val="134"/>
      </rPr>
      <t>02001</t>
    </r>
  </si>
  <si>
    <t>张小明</t>
  </si>
  <si>
    <t>保障支援人员身体健康，为支援我区完成核酸采样人员购买羽绒服</t>
  </si>
  <si>
    <t>购置羽绒服数量</t>
  </si>
  <si>
    <t>采购羽绒服质量</t>
  </si>
  <si>
    <t>符合相应标准</t>
  </si>
  <si>
    <t>产品合格</t>
  </si>
  <si>
    <t>羽绒服单价</t>
  </si>
  <si>
    <r>
      <rPr>
        <sz val="12"/>
        <rFont val="宋体"/>
        <family val="3"/>
        <charset val="134"/>
      </rPr>
      <t>2</t>
    </r>
    <r>
      <rPr>
        <sz val="12"/>
        <rFont val="宋体"/>
        <family val="3"/>
        <charset val="134"/>
      </rPr>
      <t>84元/件</t>
    </r>
  </si>
  <si>
    <t>采购完成时间</t>
  </si>
  <si>
    <t>保障支援人员的身体健康，能够正常开展检测工作</t>
  </si>
  <si>
    <r>
      <rPr>
        <sz val="12"/>
        <rFont val="宋体"/>
        <family val="3"/>
        <charset val="134"/>
      </rPr>
      <t>（</t>
    </r>
    <r>
      <rPr>
        <sz val="12"/>
        <rFont val="Times New Roman"/>
        <family val="1"/>
      </rPr>
      <t>2023</t>
    </r>
    <r>
      <rPr>
        <sz val="12"/>
        <rFont val="宋体"/>
        <family val="3"/>
        <charset val="134"/>
      </rPr>
      <t>年度）</t>
    </r>
  </si>
  <si>
    <t>基层服务管理能力及就医环境能力提升等</t>
  </si>
  <si>
    <t>北京市密云区卫生健康委员会302001</t>
  </si>
  <si>
    <t>李猛</t>
  </si>
  <si>
    <t>通过经济责任审计促进党和国家经济方针政策和决策部署的落实，促进领导干部履职尽责和担当作为，促进权力规范运行和反腐倡廉，促进组织规范管理和目标实现。</t>
  </si>
  <si>
    <t>对北京市密云区疾病预防控制中心原主任于兆阳同志离任经济责任审计工作已完成，并出具审计报告。</t>
  </si>
  <si>
    <t>基层单位领导干部离任经济责任审计</t>
  </si>
  <si>
    <t>1个</t>
  </si>
  <si>
    <t>按审计相关规定对1个基层单位领导干部进行离任经济责任审计</t>
  </si>
  <si>
    <t>审计完成，并出具了审计报告</t>
  </si>
  <si>
    <t>领导干部离任经济责任审计</t>
  </si>
  <si>
    <t>3万元</t>
  </si>
  <si>
    <t>领导干部离任经济责任审计促进和规范了基层预算单位预算和财务、资产管理，并且提高资金资产使用效益。</t>
  </si>
  <si>
    <t>逐步规范，提高效益</t>
  </si>
  <si>
    <r>
      <rPr>
        <sz val="12"/>
        <rFont val="宋体"/>
        <family val="3"/>
        <charset val="134"/>
      </rPr>
      <t>我区1</t>
    </r>
    <r>
      <rPr>
        <sz val="12"/>
        <rFont val="宋体"/>
        <family val="3"/>
        <charset val="134"/>
      </rPr>
      <t>9家社区卫生服务中心加挂医联体核心医院牌子</t>
    </r>
  </si>
  <si>
    <t>北京市密云区卫生健康委员会本级（社管中心）</t>
  </si>
  <si>
    <t>为充分发挥社区卫生服务机构在新冠病毒感染者诊疗工作中的作用，引导百姓基层首诊，促进分级诊疗.按照市疫情防控工作部署，实现上级支援下级的工作局面，增强百姓对社区卫生机构的信任度和利用度.本着一家不漏的原则，组织辖区医联体内医院和对应社区卫生服务中心全部挂牌，实现挂牌工作全覆盖。</t>
  </si>
  <si>
    <t>实现挂牌工作全覆盖。</t>
  </si>
  <si>
    <t>社区卫生服务中心全部挂牌，实现挂牌工作全覆盖</t>
  </si>
  <si>
    <t>市卫生健康委将不定期以“四不两直”方式督导检查</t>
  </si>
  <si>
    <t>抽查合格</t>
  </si>
  <si>
    <t>每块医联体牌子价格</t>
  </si>
  <si>
    <t>950元</t>
  </si>
  <si>
    <t>加挂完成时间</t>
  </si>
  <si>
    <t>引导百姓基层首诊，促进分级诊疗，增强百姓对社区卫生机构的信任度和利用度</t>
  </si>
  <si>
    <t>新社区卫生服务综合管理信息系统升级改造项目</t>
  </si>
  <si>
    <t>北京神威远通科技有限公司</t>
  </si>
  <si>
    <t>依据《关于印发“十三五”全国人口健康信息化发展规划的通知》和《国家基本公共卫生服务规范（第三版）》，贯彻落实《北京医耗联动综合改革实施方案》的精神，做好密云区医耗联动综合改革相关的信息系统改造。实现各医疗卫生单位信息系统的互联互通，数据共享，为领导决策提供数据支持；使患者就医更便捷，医疗服务更有效，通过家医签约服务和预约挂号服务方便患者就医，增加患者满足感。</t>
  </si>
  <si>
    <t>实现群众就医更加方便、医疗服务更加有效、医疗管理更加精准、政府决策更加科学的目标。</t>
  </si>
  <si>
    <t>建设基层公共卫生系统</t>
  </si>
  <si>
    <t>1套</t>
  </si>
  <si>
    <t>升级改造基层基本医疗系统</t>
  </si>
  <si>
    <t>20家</t>
  </si>
  <si>
    <t>20家基层单位升级改造完成率</t>
  </si>
  <si>
    <t>基层公共卫生系统完成率</t>
  </si>
  <si>
    <t>新社区卫生服务综合管理信息系统升级改造项目（尾款）</t>
  </si>
  <si>
    <t>533.6万元</t>
  </si>
  <si>
    <t>完成新社区卫生服务综合管理信息系统升级改造</t>
  </si>
  <si>
    <t>使群众就医更加方便、医疗服务更加有效、医疗管理更加精准、政府决策更加科学</t>
  </si>
  <si>
    <t>20家基层单位实现卫生服务综合管理信息系统升级</t>
  </si>
  <si>
    <t>实现数据共享，使患者就医更便捷，医疗服务更有效，医疗管理更精准。通过家医签约服务和预约挂号服务方便患者就医，增加患者满足感。</t>
  </si>
  <si>
    <t>完成</t>
  </si>
  <si>
    <t>满意度指标</t>
  </si>
  <si>
    <t>参加升级改造的20家单位满意率</t>
  </si>
  <si>
    <t>≥98%</t>
  </si>
  <si>
    <t>≥96%</t>
  </si>
  <si>
    <t>疫情期间医疗数据传输运转及租计算机经费</t>
  </si>
  <si>
    <t>李妍娜</t>
  </si>
  <si>
    <t>为了满足疫情防控期间工作需要，缓解区疫情防控第八指挥部办公场地办公电脑等设备紧缺的情况，代机关事务办签订了电脑等相关办公设备的租赁合同</t>
  </si>
  <si>
    <t>圆满完成疫情防控任务</t>
  </si>
  <si>
    <t>租赁货物（含电脑打印机等）</t>
  </si>
  <si>
    <t>7类</t>
  </si>
  <si>
    <t>租赁计算机数量</t>
  </si>
  <si>
    <t>≥65台</t>
  </si>
  <si>
    <r>
      <rPr>
        <sz val="12"/>
        <rFont val="宋体"/>
        <family val="3"/>
        <charset val="134"/>
      </rPr>
      <t>6</t>
    </r>
    <r>
      <rPr>
        <sz val="12"/>
        <rFont val="宋体"/>
        <family val="3"/>
        <charset val="134"/>
      </rPr>
      <t>7台</t>
    </r>
  </si>
  <si>
    <t>租赁打印机数量</t>
  </si>
  <si>
    <t>≥6台</t>
  </si>
  <si>
    <t>8台</t>
  </si>
  <si>
    <t>租赁货物质量</t>
  </si>
  <si>
    <t>计算机租金</t>
  </si>
  <si>
    <t>425元/台/月</t>
  </si>
  <si>
    <t>打印机租金</t>
  </si>
  <si>
    <t>290元/台/月</t>
  </si>
  <si>
    <t>租赁期限</t>
  </si>
  <si>
    <r>
      <rPr>
        <sz val="12"/>
        <rFont val="宋体"/>
        <family val="3"/>
        <charset val="134"/>
      </rPr>
      <t>2</t>
    </r>
    <r>
      <rPr>
        <sz val="12"/>
        <rFont val="宋体"/>
        <family val="3"/>
        <charset val="134"/>
      </rPr>
      <t>022年10月-2022年12月</t>
    </r>
  </si>
  <si>
    <t>满足疫情防控期间工作需要，缓解区疫情防控第八指挥部办公场地办公设备紧缺情况</t>
  </si>
  <si>
    <t>全国卫生专业技术资格考试</t>
  </si>
  <si>
    <t>说明：只填写黄色的地方，指标项中不够的，可以增行。请注意，大家填列指标中“分值”时，合计应为90分。（因为满分100中，包含资金执行的10分）
预算支出绩效表不用填。</t>
  </si>
  <si>
    <t>张晔</t>
  </si>
  <si>
    <t>依据《关于2023年度卫生专业技术资格考试有关问题的通知》（卫考办发〔2022〕1号），《关于占用休息日工作巡视监考费发放标准的通知》京人考发〔2015〕37号，以及《专业技术人员资格考试违纪违规行为处理规定》（人力资源社会保障部第31号令）和《卫生专业技术资格考试考务管理规定》（卫考办函〔2015〕1号）文件组织开展全国卫生专业技术资格考试，组织考试前完成对监考人员的召集，工作方案的制定等，严格按照相关要求组织2023年密云区全国卫生专业技术资格考试工作，为确保考试工作顺利进行。</t>
  </si>
  <si>
    <t>按照文件要求，受顺义考点委托组织实施纸笔考场、机考考场考试工作，双方签订委托协议。机考考场委托第三方机构实施并签订服务协议。目前考试工作圆满完成。</t>
  </si>
  <si>
    <t>纸笔考场考生人数</t>
  </si>
  <si>
    <t>机考考场考生人数</t>
  </si>
  <si>
    <t xml:space="preserve"> </t>
  </si>
  <si>
    <t>考务人员人数</t>
  </si>
  <si>
    <t>纸笔考场用餐人数</t>
  </si>
  <si>
    <t>纸笔考试场次</t>
  </si>
  <si>
    <t>2天4场</t>
  </si>
  <si>
    <t>机考考试场次</t>
  </si>
  <si>
    <r>
      <rPr>
        <sz val="12"/>
        <rFont val="宋体"/>
        <family val="3"/>
        <charset val="134"/>
      </rPr>
      <t>4天</t>
    </r>
    <r>
      <rPr>
        <sz val="12"/>
        <rFont val="宋体"/>
        <family val="3"/>
        <charset val="134"/>
      </rPr>
      <t>16场</t>
    </r>
  </si>
  <si>
    <t>4天16场</t>
  </si>
  <si>
    <t>圆满完成考试工作</t>
  </si>
  <si>
    <t>圆满完成</t>
  </si>
  <si>
    <t>纸笔考场监考及考务人员考务费</t>
  </si>
  <si>
    <t>65900元</t>
  </si>
  <si>
    <t>机考考场考务人员考务费</t>
  </si>
  <si>
    <t>5200元</t>
  </si>
  <si>
    <t>纸笔考场餐费</t>
  </si>
  <si>
    <t>6400元</t>
  </si>
  <si>
    <t>机考考场第三方服务费</t>
  </si>
  <si>
    <t>90613元</t>
  </si>
  <si>
    <t>完成组织考试工作</t>
  </si>
  <si>
    <t>依据全国统一考试安排进行</t>
  </si>
  <si>
    <t>2023年4、15-16、22-23</t>
  </si>
  <si>
    <t>提高广大医务人员的专业知识、基本技能和职业道德水平，确保卫生专业技术资格考试取得成效。</t>
  </si>
  <si>
    <t>圆满完成，取得成效</t>
  </si>
  <si>
    <t>考生满意度</t>
  </si>
  <si>
    <r>
      <rPr>
        <sz val="12"/>
        <rFont val="宋体"/>
        <family val="3"/>
        <charset val="134"/>
      </rPr>
      <t>≥9</t>
    </r>
    <r>
      <rPr>
        <sz val="12"/>
        <rFont val="宋体"/>
        <family val="3"/>
        <charset val="134"/>
      </rPr>
      <t>0%</t>
    </r>
  </si>
  <si>
    <t>提升三级医院能力购置诊疗设备质保金（朝阳援助资金）</t>
  </si>
  <si>
    <t>北京市密云区医院</t>
  </si>
  <si>
    <t>张明华</t>
  </si>
  <si>
    <t>投入新设备，使临床诊断和治疗更精准，促使我院综合诊断能力得到提升，提高各种疾病的早期诊断率，为就诊患者提供更加优质的服务。</t>
  </si>
  <si>
    <t>项目已完成，按期支付质保金。</t>
  </si>
  <si>
    <t>磁共振机</t>
  </si>
  <si>
    <t>消化系统内窥镜设备</t>
  </si>
  <si>
    <t>内镜洗消机</t>
  </si>
  <si>
    <t>B超机</t>
  </si>
  <si>
    <t>2套</t>
  </si>
  <si>
    <t>医疗设备质量</t>
  </si>
  <si>
    <t>验收合格</t>
  </si>
  <si>
    <t>验收合格并正常使用</t>
  </si>
  <si>
    <t>经济指标</t>
  </si>
  <si>
    <t>医疗收入增加</t>
  </si>
  <si>
    <t>较上年增加1000万元</t>
  </si>
  <si>
    <t>1710万元</t>
  </si>
  <si>
    <t>密云区医院购置医疗设备采购项目，招标控制价为2500万元，该项目为整体打包项目，不存在分包，整体项目最终中标价为2495.8万元，没有超出招标控制价。由于该批设备在前期论证设备参数与中标后的设备参数存在正偏移和负偏移情况，因此分项设备的中标价格与前期论证价格有所偏差。在以后采购中我们在前期设备论证工作上更严谨细致，将设备参数确定的更精准。</t>
  </si>
  <si>
    <t>380万元</t>
  </si>
  <si>
    <t>50万元</t>
  </si>
  <si>
    <t>360万元</t>
  </si>
  <si>
    <t>提升医院的医疗服务水平，为患者提供更加优质的服务</t>
  </si>
  <si>
    <t>有所提升</t>
  </si>
  <si>
    <t>减少患者检查等待时间，提高医疗质量</t>
  </si>
  <si>
    <t>缩短3天</t>
  </si>
  <si>
    <t>实际缩短3天</t>
  </si>
  <si>
    <t>社区返聘退休医学专家的劳务报酬</t>
  </si>
  <si>
    <t>根据北京市卫生和计划生育委员会北京市发展和改革委员会北京市财政局北京市人力资源和社会保障局关于印发《北京市分级诊疗制度建设2016-2017年度重点任务》的要求和《密云县社区卫生服务中心关于返聘退休医学专家的管理规定》文件精神，为了加强基层社区卫生服务中心技术力量，缓解社区卫生服务人员紧缺问题，返聘的退休医学专家到社区卫生服务机构服务。按照返聘退休医学专家职称等级和实际工作天数发放报酬，具体标准如下：
高级职称：全勤工作天数为21天/月，工作满21天或超过的均按4200元计算。非全勤的按每人每天200元计算。
中级职称：全勤工作天数为21天/月，工作满21天或超过的均按2000元计算。非全勤的按每人每天95元计算。                         2023年预计聘任返聘退休专家36人，预计高级职称18人，全勤工作天数为21天/月，工作满21天或超过的均按4200元计算。非全勤的按每人每天200元计算，全年需拨付90.72万元。预计中级职称18人，全勤工作天数为21天/月，工作满21天或超过的均按2000元计算。非全勤的按每人每天95元计算。全年需拨付43.20万元。2020年返聘退休专家全年需拨付133.92万元。</t>
  </si>
  <si>
    <t>根据各中心上报返聘专家考勤，工作量及经费统计表，依照经费拨付渠道核拨，1月已拨付一次，其余11个月已拨付到社区，由社区发放</t>
  </si>
  <si>
    <t>中级职称专家</t>
  </si>
  <si>
    <t>18人</t>
  </si>
  <si>
    <t>以实际返聘专家数为准</t>
  </si>
  <si>
    <t>高级职称专家</t>
  </si>
  <si>
    <t>返聘专家在社区卫生服务中心要开展带教</t>
  </si>
  <si>
    <t>≥1名</t>
  </si>
  <si>
    <t>已完成</t>
  </si>
  <si>
    <t>慢病管理、健康知识讲座工作。</t>
  </si>
  <si>
    <t>≥1次/季度</t>
  </si>
  <si>
    <t xml:space="preserve">高级职称全勤     </t>
  </si>
  <si>
    <t>4200元/月</t>
  </si>
  <si>
    <t>按标准支付</t>
  </si>
  <si>
    <t>中级职称全勤</t>
  </si>
  <si>
    <t>2000元/月</t>
  </si>
  <si>
    <t>资金发放</t>
  </si>
  <si>
    <t>按月发放</t>
  </si>
  <si>
    <t>服务水平得到提升</t>
  </si>
  <si>
    <t>返聘专家满意度</t>
  </si>
  <si>
    <t>基层党组织党建活动经费</t>
  </si>
  <si>
    <t>密云区卫生健康委机关党总支</t>
  </si>
  <si>
    <t>王淑立</t>
  </si>
  <si>
    <t>按照《中共北京市密云区卫生健康委员会委员会关于深入开展学习贯彻习近平新时代中国特色社会主义思想主题教育的实施方案》要求，本次活动以“凝心铸魂强根基，团结奋进新征程”为主题，通过重温入党誓词、缅怀革命先烈、参观爱国主义教育基地等多种形式，教育引导党员时刻牢记党员身份，进一步增强宗旨意识，充分发挥先锋模范作用。</t>
  </si>
  <si>
    <t>2023年11月8日、11 月10日，密云区卫生健康委机关党总支组织全体党员分两批前往承兴密联合县政府旧址纪念馆开展了以“凝心铸魂强根基，团结奋进新征程”为主题的参观学习活动。</t>
  </si>
  <si>
    <t>机关党员（含卫生健康监督所党员）</t>
  </si>
  <si>
    <t>107人</t>
  </si>
  <si>
    <t>99人</t>
  </si>
  <si>
    <t>极少数党员有公务无法参加，以实际上报的报名表为准</t>
  </si>
  <si>
    <t>组织党员安全有序有效的完成参观</t>
  </si>
  <si>
    <t>按时完成活动</t>
  </si>
  <si>
    <t>计划在2023年11月上旬完成</t>
  </si>
  <si>
    <t>2023年11月8日、11 月10日</t>
  </si>
  <si>
    <t>租车费</t>
  </si>
  <si>
    <t xml:space="preserve">租车费：51座大巴车2辆，合计3000元；
</t>
  </si>
  <si>
    <t>午餐费</t>
  </si>
  <si>
    <t>餐  费：午餐：40元/人，合计 3960元；</t>
  </si>
  <si>
    <t>凝心铸魂强根基，团结奋进新征程</t>
  </si>
  <si>
    <t>教育引导党员时刻牢记党员身份，进一步增强宗旨意识，充分发挥先锋模范作用。</t>
  </si>
  <si>
    <t>大家纷纷表示，要从党的光辉历史和奋斗历程中汲取智慧和力量，学习革命先烈坚定的理想信念和忠诚的革命精神，不忘初心、牢记使命，永远听党话、跟党走，扎实做好本职工作，为推动基层卫生健康综合试验区建设贡献力量。</t>
  </si>
  <si>
    <t>党员满意度</t>
  </si>
  <si>
    <t>核酸采样经费</t>
  </si>
  <si>
    <t>根据《北京市医疗保障局 北京市卫生健康委员会 北京市财政局 北京市人力资源和社会保障局 关于进一步降低新型冠状病毒核酸检测项目价格的通知》（京医保发【2022】18号）及《北京市卫生健康委员会关于做好免费核酸检测有关工作的通知》（京卫财务【2022】21号）文件要求
目标：完成全年核酸检测任务，质量达到要求，按时出检测报告。</t>
  </si>
  <si>
    <t>完成13215925检测量，质评考核全部满意，及时出检测结果。</t>
  </si>
  <si>
    <t>核酸采样人次数</t>
  </si>
  <si>
    <t>13215925人</t>
  </si>
  <si>
    <t>规范核酸检测率</t>
  </si>
  <si>
    <t>检测结果及时性</t>
  </si>
  <si>
    <t>及时</t>
  </si>
  <si>
    <t>人均成本</t>
  </si>
  <si>
    <t>0.8元/人</t>
  </si>
  <si>
    <t>为疫情防控第一时间提供检测结果。</t>
  </si>
  <si>
    <t>按时完成检测任务。</t>
  </si>
  <si>
    <t>疫情常态化防控能力</t>
  </si>
  <si>
    <t>持续提升</t>
  </si>
  <si>
    <t>满足居民疫情防控期间核酸检测需求</t>
  </si>
  <si>
    <t>满意</t>
  </si>
  <si>
    <t>核酸检测经费</t>
  </si>
  <si>
    <t>依据《北京市医疗保障局 北京市卫生健康委员会 北京市财政局 北京市人力资源和社会保障局关于进一步降低新型冠状病毒核酸检测及抗原检测项目价格的通知》京医保发〔2022〕19号文件规定，</t>
  </si>
  <si>
    <t>按要求完成核酸检测。</t>
  </si>
  <si>
    <t>二三级医院核酸检测</t>
  </si>
  <si>
    <t>免费核酸采样及检测</t>
  </si>
  <si>
    <t>检测程序合规</t>
  </si>
  <si>
    <t>依据相关流程操作</t>
  </si>
  <si>
    <t>符合规定</t>
  </si>
  <si>
    <t>单管</t>
  </si>
  <si>
    <t>19元/人</t>
  </si>
  <si>
    <t>混采</t>
  </si>
  <si>
    <t>3.4元/人</t>
  </si>
  <si>
    <t>及时检测本区新冠发展情况</t>
  </si>
  <si>
    <t>核酸检测加强了新冠肺炎的防治工作，控制疫情的蔓延扩散，严防重大疫情风险维护了社会稳定和人民的健康。</t>
  </si>
  <si>
    <t>未出现疫情蔓延扩散事件</t>
  </si>
  <si>
    <t>隔离酒店安置费</t>
  </si>
  <si>
    <t>北京市密云区文化和旅旅游局</t>
  </si>
  <si>
    <t>刘慧</t>
  </si>
  <si>
    <t>为做好新冠病毒肺炎疫有效管控工作，按照国家及市级要求，我区租用隔离酒店用作密接及次密接医学观察点，对隔离人员进行一定期限隔离管理，在此期间为其提供基本生活及医疗保障。原则上隔离人员单人单间，并在隔离期间为隔离人员提供一日三餐。隔离点内医护及其他工作人员按照相关要求在工作期间实行闭环管理。隔离酒店在启用前需由多部门联合对集中隔离医学观察点的防疫、消防、安全、保障、垃圾处理等基本条件进行评估验收。</t>
  </si>
  <si>
    <t>共租用防疫集中医学观察场所隔离酒店5家，均已通过多部门联合评估验收，符合隔离点设置要求。隔离点内医护及其他工作人员按照相关要求在工作期间实行闭环管理，实现零差错、零污染、零破环。隔离保障任务圆满完成。</t>
  </si>
  <si>
    <t>租用防疫集中医学观察场所隔离酒店</t>
  </si>
  <si>
    <t>5家</t>
  </si>
  <si>
    <t>租用房间数</t>
  </si>
  <si>
    <t>48079间</t>
  </si>
  <si>
    <t>隔离酒店符合三区两通道设置</t>
  </si>
  <si>
    <t>符合标准</t>
  </si>
  <si>
    <t>达到标准</t>
  </si>
  <si>
    <t>未发生隔离点内交叉感染</t>
  </si>
  <si>
    <t>按照国家及市级要求，对隔离人员进行一定期限隔离管理</t>
  </si>
  <si>
    <t>达到要求</t>
  </si>
  <si>
    <t>各项保障措施符合时限要求</t>
  </si>
  <si>
    <t>住宿费</t>
  </si>
  <si>
    <r>
      <rPr>
        <sz val="12"/>
        <color rgb="FF000000"/>
        <rFont val="宋体"/>
        <family val="3"/>
        <charset val="134"/>
        <scheme val="minor"/>
      </rPr>
      <t>有人员入住的</t>
    </r>
    <r>
      <rPr>
        <sz val="12"/>
        <color rgb="FF000000"/>
        <rFont val="东文宋体"/>
        <charset val="134"/>
      </rPr>
      <t>≤</t>
    </r>
    <r>
      <rPr>
        <sz val="12"/>
        <color rgb="FF000000"/>
        <rFont val="宋体"/>
        <family val="3"/>
        <charset val="134"/>
        <scheme val="minor"/>
      </rPr>
      <t>420元无人员入住的</t>
    </r>
    <r>
      <rPr>
        <sz val="12"/>
        <color rgb="FF000000"/>
        <rFont val="东文宋体"/>
        <charset val="134"/>
      </rPr>
      <t>≤</t>
    </r>
    <r>
      <rPr>
        <sz val="12"/>
        <color rgb="FF000000"/>
        <rFont val="宋体"/>
        <family val="3"/>
        <charset val="134"/>
        <scheme val="minor"/>
      </rPr>
      <t>210元</t>
    </r>
  </si>
  <si>
    <t>餐费、安保费等费用</t>
  </si>
  <si>
    <t>符合财政审计要求</t>
  </si>
  <si>
    <t>确保闭环管理，避免风险外溢，圆满完成隔离管控任务</t>
  </si>
  <si>
    <t>经济效益</t>
  </si>
  <si>
    <t>经费开支符合财务审计要求</t>
  </si>
  <si>
    <t>生态环境效益</t>
  </si>
  <si>
    <t>按要求处理医疗废物、做好消毒管理</t>
  </si>
  <si>
    <t>形成制度化的疫情防控隔离保障措施，为疫情防控工作提供经验遵循</t>
  </si>
  <si>
    <t>保障充分、服务到位、隔离对象满意</t>
  </si>
  <si>
    <t>隔离服务对象满意</t>
  </si>
  <si>
    <r>
      <rPr>
        <sz val="12"/>
        <color rgb="FF000000"/>
        <rFont val="宋体"/>
        <family val="3"/>
        <charset val="134"/>
      </rPr>
      <t>（</t>
    </r>
    <r>
      <rPr>
        <sz val="12"/>
        <color rgb="FF000000"/>
        <rFont val="Times New Roman"/>
        <family val="1"/>
      </rPr>
      <t xml:space="preserve">  2023</t>
    </r>
    <r>
      <rPr>
        <sz val="12"/>
        <color rgb="FF000000"/>
        <rFont val="宋体"/>
        <family val="3"/>
        <charset val="134"/>
      </rPr>
      <t>年度）</t>
    </r>
  </si>
  <si>
    <t>购置疫情防控物资</t>
  </si>
  <si>
    <t>按照国家、市级及区委区政府新冠疫情防控要求，区卫生健康委全力做好疫情防控工作，在全区组织开展大规模核酸检测，并设隔离点及方舱医院，全力保障社会秩序平稳和人民群众生命健康，为打赢新冠疫情防控阻击战打下坚实基础。</t>
  </si>
  <si>
    <t>1672034件</t>
  </si>
  <si>
    <t>物资出厂检验报告</t>
  </si>
  <si>
    <t>合格</t>
  </si>
  <si>
    <t>疫情防控物资付款时间</t>
  </si>
  <si>
    <t>主要防控物资（防护服）成本</t>
  </si>
  <si>
    <t>防护服成本≤100元；</t>
  </si>
  <si>
    <t>根据当时市场价格：防护服成本65元</t>
  </si>
  <si>
    <t>主要防控物资（隔离衣）成本</t>
  </si>
  <si>
    <t>隔离衣成本18元</t>
  </si>
  <si>
    <t>根据当时市场价格：隔离衣成本18元</t>
  </si>
  <si>
    <t>主要防控物资（隔离靴套）成本</t>
  </si>
  <si>
    <t>隔离靴套成本9.5元</t>
  </si>
  <si>
    <t>根据当时市场价格：隔离靴套成本9.5元</t>
  </si>
  <si>
    <t>主要防控物资（手套）成本</t>
  </si>
  <si>
    <t>手套成本0.55元</t>
  </si>
  <si>
    <t>根据当时市场价格：手套成本0.55元</t>
  </si>
  <si>
    <t>满足密云区新冠疫情防控需求。各单位疫情防控物资能够在第一时间得到供应。</t>
  </si>
  <si>
    <t>满足供应，储备量达到1-3个月需求。</t>
  </si>
  <si>
    <t>按需求满足供应，储备量达到要求</t>
  </si>
  <si>
    <t>满足供应，疫情达到控制</t>
  </si>
  <si>
    <t>按需求满足供应，疫情得到有效控制</t>
  </si>
  <si>
    <t>疫情防控单位满意度</t>
  </si>
  <si>
    <t>疾控与第三方核酸检测费用</t>
  </si>
  <si>
    <t>完成2965644检测量，质评考核全部满意，及时出检测结果。</t>
  </si>
  <si>
    <t>2965644人</t>
  </si>
  <si>
    <t>北京迪安医学检验实验室</t>
  </si>
  <si>
    <t>18次</t>
  </si>
  <si>
    <t>北京普尼医学检验实验室</t>
  </si>
  <si>
    <t>密云区提升医疗机构服务能力购置医疗设备项目</t>
  </si>
  <si>
    <t>霍树瑛</t>
  </si>
  <si>
    <t>依据《2023年北京市基层医疗卫生服务能力提升工作计划的通知》的文件要求，为了持续提高基层医疗卫生机构防病治病和健康管理能力，提升应对重大疫情和突发公共卫生安全事件能力，让居民在基层就诊更方便，满足居民在家门口获得医疗健康服务的需求，申请项目资金356.48万元。</t>
  </si>
  <si>
    <r>
      <rPr>
        <sz val="12"/>
        <rFont val="宋体"/>
        <family val="3"/>
        <charset val="134"/>
      </rPr>
      <t>已按实际情况完成项目预付资金支付，共计356.48万元。剩余资金将在</t>
    </r>
    <r>
      <rPr>
        <sz val="12"/>
        <rFont val="宋体"/>
        <family val="3"/>
        <charset val="134"/>
      </rPr>
      <t>2024年项目验收通过后支付。</t>
    </r>
  </si>
  <si>
    <t>医疗机构服务能力购置医疗设备</t>
  </si>
  <si>
    <t>179个</t>
  </si>
  <si>
    <t>健康体检一体机</t>
  </si>
  <si>
    <t>19套</t>
  </si>
  <si>
    <t>设备合格</t>
  </si>
  <si>
    <t>预付项目款</t>
  </si>
  <si>
    <t>12月底完成</t>
  </si>
  <si>
    <t>3200万元</t>
  </si>
  <si>
    <t>320万元</t>
  </si>
  <si>
    <t>支付10％预付款，剩余款项2024年完成支付</t>
  </si>
  <si>
    <t>364.8万元</t>
  </si>
  <si>
    <t>36.48万元</t>
  </si>
  <si>
    <t>提升基层医疗机构诊疗能力</t>
  </si>
  <si>
    <t>基层医疗机构诊疗能力得到提升</t>
  </si>
  <si>
    <t>提升基层医疗机构诊疗能力和满足居民就诊需求</t>
  </si>
  <si>
    <t>基层医疗机构诊疗能力得到提升和居民就诊需求得到满足</t>
  </si>
  <si>
    <t>居民就医满意度</t>
  </si>
  <si>
    <t>≥95％</t>
  </si>
  <si>
    <t>居民就医满意度提升</t>
  </si>
  <si>
    <t>密云区卫生系统科级干部管理能力建设项目</t>
  </si>
  <si>
    <t>葛哲江</t>
  </si>
  <si>
    <t>活动全部顺利开展</t>
  </si>
  <si>
    <t>开展活动时长</t>
  </si>
  <si>
    <t>开展活动人数</t>
  </si>
  <si>
    <t>开展活动师资数量</t>
  </si>
  <si>
    <t>学习重要政策文件数量</t>
  </si>
  <si>
    <t>学习管理工具数量</t>
  </si>
  <si>
    <t>重要政策文件掌握评分（平均）</t>
  </si>
  <si>
    <t>≥80</t>
  </si>
  <si>
    <t>管理工具的基本概念掌握评分（平均）</t>
  </si>
  <si>
    <t>管理工具的应用考试评分（平均）</t>
  </si>
  <si>
    <t>开展活动出勤率</t>
  </si>
  <si>
    <t>≥80%</t>
  </si>
  <si>
    <t>项目经费支出</t>
  </si>
  <si>
    <t>≤57万元</t>
  </si>
  <si>
    <t>项目1年内结题</t>
  </si>
  <si>
    <t>干部综合素质提升率</t>
  </si>
  <si>
    <t>在日常工作中有效运用所学改进工作效率或提升工作效果的机率（平均）</t>
  </si>
  <si>
    <t>学员对项目的综合满意率</t>
  </si>
  <si>
    <t>村级卫生室电子政务网租赁费（区域医疗提升）</t>
  </si>
  <si>
    <r>
      <rPr>
        <sz val="12"/>
        <rFont val="宋体"/>
        <family val="3"/>
        <charset val="134"/>
      </rPr>
      <t>为方便就医，解决民生问题，新增38家村卫生室为医保定点医疗机构，需开通电子政务网，完成医保专网的连通。38</t>
    </r>
    <r>
      <rPr>
        <sz val="12"/>
        <rFont val="宋体"/>
        <family val="3"/>
        <charset val="134"/>
      </rPr>
      <t xml:space="preserve">家村卫生室每年需网络租赁费15.96万元(每个单位月使用费350元)。
目标：实现38家村卫生室接入北京医保专网，方便百姓就医，提升百姓就医获得感和幸福感。
</t>
    </r>
  </si>
  <si>
    <t>已实现村卫生室接入医保专网，预期目标全部实现</t>
  </si>
  <si>
    <t>需入电子政务网村卫生室数量</t>
  </si>
  <si>
    <r>
      <rPr>
        <sz val="12"/>
        <rFont val="宋体"/>
        <family val="3"/>
        <charset val="134"/>
      </rPr>
      <t>3</t>
    </r>
    <r>
      <rPr>
        <sz val="12"/>
        <rFont val="宋体"/>
        <family val="3"/>
        <charset val="134"/>
      </rPr>
      <t>8</t>
    </r>
    <r>
      <rPr>
        <sz val="12"/>
        <rFont val="宋体"/>
        <family val="3"/>
        <charset val="134"/>
      </rPr>
      <t xml:space="preserve">家村卫生室接入率 </t>
    </r>
  </si>
  <si>
    <r>
      <rPr>
        <sz val="12"/>
        <rFont val="宋体"/>
        <family val="3"/>
        <charset val="134"/>
      </rPr>
      <t>3</t>
    </r>
    <r>
      <rPr>
        <sz val="12"/>
        <rFont val="宋体"/>
        <family val="3"/>
        <charset val="134"/>
      </rPr>
      <t>8</t>
    </r>
    <r>
      <rPr>
        <sz val="12"/>
        <rFont val="宋体"/>
        <family val="3"/>
        <charset val="134"/>
      </rPr>
      <t>家村卫生室网络租赁费</t>
    </r>
  </si>
  <si>
    <r>
      <rPr>
        <sz val="12"/>
        <rFont val="宋体"/>
        <family val="3"/>
        <charset val="134"/>
      </rPr>
      <t>3</t>
    </r>
    <r>
      <rPr>
        <sz val="12"/>
        <rFont val="宋体"/>
        <family val="3"/>
        <charset val="134"/>
      </rPr>
      <t>8</t>
    </r>
    <r>
      <rPr>
        <sz val="12"/>
        <rFont val="宋体"/>
        <family val="3"/>
        <charset val="134"/>
      </rPr>
      <t>家村卫生室电子政务网租赁费</t>
    </r>
  </si>
  <si>
    <r>
      <rPr>
        <sz val="12"/>
        <rFont val="宋体"/>
        <family val="3"/>
        <charset val="134"/>
      </rPr>
      <t>3</t>
    </r>
    <r>
      <rPr>
        <sz val="12"/>
        <rFont val="宋体"/>
        <family val="3"/>
        <charset val="134"/>
      </rPr>
      <t>8</t>
    </r>
    <r>
      <rPr>
        <sz val="12"/>
        <rFont val="宋体"/>
        <family val="3"/>
        <charset val="134"/>
      </rPr>
      <t>家村卫生室开通电子政务网，连通医保专网</t>
    </r>
  </si>
  <si>
    <t>新增38家村卫生室接入北京医保专网，方便百姓家门口就医，缓解了看病难，开药难问题，提升百姓就医获得感和幸福感。</t>
  </si>
  <si>
    <t>方便了38个村及周边村百姓看病、开药，极大方便了百姓就医，提升了百姓就医获得感，幸福感。</t>
  </si>
  <si>
    <t>村卫生室负责人满意度</t>
  </si>
  <si>
    <t>老干部活动经费</t>
  </si>
  <si>
    <t>为了把党和国家对离休干部的关心关爱做到实处，进一步增强离休人员的荣誉感、归属感、幸福感，卫生系统机关统一对离休干部开展春节、国庆、重阳等节日的慰问。</t>
  </si>
  <si>
    <t>把党和国家对离休干部的关心关爱做到实处，进一步增强离休人员的荣誉感、归属感、幸福感，卫生系统机关统一对离休干部开展春节、国庆、重阳等节日的慰问。</t>
  </si>
  <si>
    <t>慰问人数</t>
  </si>
  <si>
    <t>7人</t>
  </si>
  <si>
    <t>购买慰问品</t>
  </si>
  <si>
    <t>按规定购买</t>
  </si>
  <si>
    <t>现金慰问</t>
  </si>
  <si>
    <t>按规定执行</t>
  </si>
  <si>
    <t>卫健委统一慰问</t>
  </si>
  <si>
    <t>节前完成慰问</t>
  </si>
  <si>
    <t>完成慰问</t>
  </si>
  <si>
    <t>慰问品</t>
  </si>
  <si>
    <t>1000元</t>
  </si>
  <si>
    <t>4200元</t>
  </si>
  <si>
    <t>提高离休员工归属感</t>
  </si>
  <si>
    <t>进一步增强离休人员的荣誉感、归属感、幸福感</t>
  </si>
  <si>
    <t>离休员工满意率</t>
  </si>
  <si>
    <t>密云区能力提升资金项目款</t>
  </si>
  <si>
    <t>为进一步推进密云区建设基层卫生健康综合试验区工作，提升基层医疗卫生服务能力，持续提高基层医疗卫生机构防病治病和健康管理能力，让居民在基层就诊更方便，满足居民在家门口获得医疗健康服务的需求，申请项目资金18万元。</t>
  </si>
  <si>
    <t>已按实际情况完成资金支付18万元。</t>
  </si>
  <si>
    <t>19家社区卫生服务中心负责人</t>
  </si>
  <si>
    <t>卫健委机关相关科室负责人</t>
  </si>
  <si>
    <t>24人</t>
  </si>
  <si>
    <t>19家社区卫生服务中心负责人出勤率</t>
  </si>
  <si>
    <t>卫健委机关相关科室负责人出勤率</t>
  </si>
  <si>
    <t>项目款项</t>
  </si>
  <si>
    <t>按时拨付</t>
  </si>
  <si>
    <t>19家社区卫生服务中心负责人和机关相关科室负责人能力提升相关费用</t>
  </si>
  <si>
    <t>18万</t>
  </si>
  <si>
    <t>提升基层医疗卫生服务能力</t>
  </si>
  <si>
    <t>基层医疗卫生服务能力得到提升</t>
  </si>
  <si>
    <t>满足居民在家门口获得医疗健康服务</t>
  </si>
  <si>
    <t>居民在家门口的医疗健康服务得到满足</t>
  </si>
  <si>
    <t>提升基层医疗卫生服务能力，持续提高基层医疗卫生机构防病治病和健康管理能力</t>
  </si>
  <si>
    <t>基层医疗卫生服务能力得到，持基层医疗卫生机构防病治病和健康管理能力得到提高</t>
  </si>
  <si>
    <t>居民就医满意度得到提升</t>
  </si>
  <si>
    <t>食堂经费支出</t>
  </si>
  <si>
    <t>张新克</t>
  </si>
  <si>
    <t>提供良好的用餐环境，确保机关人员用餐质量</t>
  </si>
  <si>
    <t>服务机关用餐人数</t>
  </si>
  <si>
    <t>≥96人</t>
  </si>
  <si>
    <t>用餐环境检查合格率</t>
  </si>
  <si>
    <t>各项检查合格率</t>
  </si>
  <si>
    <t>机关人员用餐时间</t>
  </si>
  <si>
    <t>工作日</t>
  </si>
  <si>
    <t>每日用餐次数</t>
  </si>
  <si>
    <t>早午两次</t>
  </si>
  <si>
    <t>保证工作日机关人员用餐</t>
  </si>
  <si>
    <t>机关人员用餐满意度</t>
  </si>
  <si>
    <t>新型婚育文化建设</t>
  </si>
  <si>
    <t>以“尊重生育的社会价值，提倡适龄婚育、优生优育，鼓励夫妻共担育儿责任，破除高价彩礼等陈规陋习”为重点，以加强青年婚恋观、家庭观教育引导为着力点，建设促进人的健康和全面发展、体现中华传统美德和时代精神的新型婚育文化，为促进人口长期均衡发展与家庭和谐幸福提供良好的舆论支持和社会环境。</t>
  </si>
  <si>
    <t>按中国计生协批复的《新型婚育文化建设试点项目申报书》全部完成，安装铁艺雕塑1个，更换橱窗展板19块，制作新型婚育文化宣传画册40本。</t>
  </si>
  <si>
    <t>铁艺雕塑</t>
  </si>
  <si>
    <t>橱窗展板</t>
  </si>
  <si>
    <t>19块</t>
  </si>
  <si>
    <t>宣传画册</t>
  </si>
  <si>
    <t>40本</t>
  </si>
  <si>
    <t>设计制作安装质量</t>
  </si>
  <si>
    <t>设计制作安装费用</t>
  </si>
  <si>
    <t>≦4.4万元</t>
  </si>
  <si>
    <t>4.4万元</t>
  </si>
  <si>
    <t>新型婚育文化宣传环境</t>
  </si>
  <si>
    <t>新型婚育文化建设能力</t>
  </si>
  <si>
    <t xml:space="preserve">                                                                                            </t>
  </si>
  <si>
    <r>
      <rPr>
        <sz val="12"/>
        <rFont val="宋体"/>
        <family val="3"/>
        <charset val="134"/>
      </rPr>
      <t>（</t>
    </r>
    <r>
      <rPr>
        <sz val="12"/>
        <rFont val="Times New Roman"/>
        <family val="1"/>
      </rPr>
      <t xml:space="preserve"> 2023</t>
    </r>
    <r>
      <rPr>
        <sz val="12"/>
        <rFont val="宋体"/>
        <family val="3"/>
        <charset val="134"/>
      </rPr>
      <t>年度）</t>
    </r>
  </si>
  <si>
    <t>中国-盖茨基金会农村基本卫生保健项目（二期）</t>
  </si>
  <si>
    <t>通过完善基层医疗卫生机构补偿与激励机制、优化绩效考核分配方案，提高基层医务人员提供服务的积极性，主动开展高质量家庭医生签约服务，激发基层医疗卫生机构运行活力，提升居民就医获得感。</t>
  </si>
  <si>
    <t>完善基层机构薪酬补偿机制，调动医务人员提供服务的主动性。改善机构绩效评价和考核机制，充分体现多劳多得、优绩优酬的激励作用。提升医疗及健康管理服务效率及质量，激发基层医疗卫生机构运行活力。</t>
  </si>
  <si>
    <t>产生收支结余的机构医务人员最高与最低收入差距</t>
  </si>
  <si>
    <t>较2022年提升不低于5%</t>
  </si>
  <si>
    <t>签约服务费占家庭医生收入比例</t>
  </si>
  <si>
    <t>较2022年提升不低于3%</t>
  </si>
  <si>
    <t>家庭医生签约服务覆盖率</t>
  </si>
  <si>
    <t>达到50%以上</t>
  </si>
  <si>
    <t>已达到</t>
  </si>
  <si>
    <t>医师日均担负诊疗人次</t>
  </si>
  <si>
    <t>提高不低于3%</t>
  </si>
  <si>
    <t>基层医疗卫生机构门诊量</t>
  </si>
  <si>
    <t>全区基层医疗卫生机构门急诊占比</t>
  </si>
  <si>
    <t>提升至55%</t>
  </si>
  <si>
    <t>全区参保人员年住院率</t>
  </si>
  <si>
    <t>下降不低于1%</t>
  </si>
  <si>
    <t>区卫健、医保、人社等部门和基层医疗卫生机构负责人开展座谈会</t>
  </si>
  <si>
    <t>32320元</t>
  </si>
  <si>
    <t>激发基层医疗卫生机构运行活力，提升居民就医获得感</t>
  </si>
  <si>
    <t>≥85％</t>
  </si>
  <si>
    <t>提高基层医疗服务能力，机构长期可持续发展活力</t>
  </si>
  <si>
    <t>慢性病患者家庭医生签约服务</t>
  </si>
  <si>
    <t>支出</t>
    <phoneticPr fontId="23" type="noConversion"/>
  </si>
  <si>
    <t>总计</t>
    <phoneticPr fontId="23" type="noConversion"/>
  </si>
  <si>
    <t>项目名称</t>
    <phoneticPr fontId="23" type="noConversion"/>
  </si>
  <si>
    <t>张鹏冲</t>
    <phoneticPr fontId="23" type="noConversion"/>
  </si>
  <si>
    <t>贾赛北</t>
    <phoneticPr fontId="23" type="noConversion"/>
  </si>
  <si>
    <t>王伯雅</t>
    <phoneticPr fontId="23" type="noConversion"/>
  </si>
  <si>
    <t>北京市密云区疾病预防控制中心</t>
    <phoneticPr fontId="23" type="noConversion"/>
  </si>
  <si>
    <t>北京市密云区卫生健康委员会</t>
    <phoneticPr fontId="23" type="noConversion"/>
  </si>
  <si>
    <t>李维生</t>
    <phoneticPr fontId="23" type="noConversion"/>
  </si>
  <si>
    <t>霍志新</t>
    <phoneticPr fontId="23" type="noConversion"/>
  </si>
  <si>
    <t>保障返聘退休医学专家的劳务报酬资金经费到位，提高返聘专家工作积极性，更好地为百姓提供服务。</t>
    <phoneticPr fontId="23" type="noConversion"/>
  </si>
  <si>
    <t xml:space="preserve">密云区卫生系统科级干部定向开展活动将以工作管理胜任能力开展活动为切入点，通过有计划的开展活动，使科级干部在工作岗位上具备良好的依法行政、沟通协调、创新实干、应对突发事件和心理调适等五种基本职业素质能力。
</t>
    <phoneticPr fontId="23" type="noConversion"/>
  </si>
  <si>
    <t xml:space="preserve">1.确保全区十余次大规模核酸检测顺利开展，15个隔离点和1家方舱医院的正常运转。各类疫情防控物资及时供应到位，数量充足，充分保障了全体医护人员的健康。
2.将全区新冠疫情始终控制在较小范围内，没有造成大规模爆发。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</si>
</sst>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
    <numFmt numFmtId="177" formatCode="0.00_ "/>
  </numFmts>
  <fonts count="25">
    <font>
      <sz val="11"/>
      <color theme="1"/>
      <name val="宋体"/>
      <charset val="134"/>
      <scheme val="minor"/>
    </font>
    <font>
      <sz val="12"/>
      <name val="宋体"/>
      <family val="3"/>
      <charset val="134"/>
    </font>
    <font>
      <sz val="12"/>
      <name val="黑体"/>
      <family val="3"/>
      <charset val="134"/>
    </font>
    <font>
      <b/>
      <sz val="16"/>
      <name val="宋体"/>
      <family val="3"/>
      <charset val="134"/>
    </font>
    <font>
      <sz val="10"/>
      <name val="宋体"/>
      <family val="3"/>
      <charset val="134"/>
    </font>
    <font>
      <sz val="12"/>
      <color rgb="FF000000"/>
      <name val="宋体"/>
      <family val="3"/>
      <charset val="134"/>
      <scheme val="minor"/>
    </font>
    <font>
      <b/>
      <sz val="12"/>
      <name val="宋体"/>
      <family val="3"/>
      <charset val="134"/>
    </font>
    <font>
      <sz val="14"/>
      <name val="宋体"/>
      <family val="3"/>
      <charset val="134"/>
    </font>
    <font>
      <sz val="10"/>
      <color indexed="8"/>
      <name val="宋体"/>
      <family val="3"/>
      <charset val="134"/>
    </font>
    <font>
      <sz val="11"/>
      <name val="宋体"/>
      <family val="3"/>
      <charset val="134"/>
    </font>
    <font>
      <sz val="12"/>
      <color rgb="FF000000"/>
      <name val="宋体"/>
      <family val="3"/>
      <charset val="134"/>
    </font>
    <font>
      <sz val="20"/>
      <name val="宋体"/>
      <family val="3"/>
      <charset val="134"/>
    </font>
    <font>
      <sz val="12"/>
      <color theme="1"/>
      <name val="宋体"/>
      <family val="3"/>
      <charset val="134"/>
    </font>
    <font>
      <sz val="11"/>
      <color indexed="8"/>
      <name val="宋体"/>
      <family val="3"/>
      <charset val="134"/>
      <scheme val="minor"/>
    </font>
    <font>
      <sz val="11"/>
      <color theme="1"/>
      <name val="宋体"/>
      <family val="3"/>
      <charset val="134"/>
      <scheme val="minor"/>
    </font>
    <font>
      <sz val="12"/>
      <name val="Times New Roman"/>
      <family val="1"/>
    </font>
    <font>
      <sz val="12"/>
      <color rgb="FF000000"/>
      <name val="Times New Roman"/>
      <family val="1"/>
    </font>
    <font>
      <sz val="12"/>
      <color rgb="FF000000"/>
      <name val="东文宋体"/>
      <charset val="134"/>
    </font>
    <font>
      <sz val="12"/>
      <color indexed="8"/>
      <name val="宋体"/>
      <family val="3"/>
      <charset val="134"/>
    </font>
    <font>
      <sz val="12"/>
      <name val="Arial"/>
      <family val="2"/>
    </font>
    <font>
      <b/>
      <sz val="9"/>
      <name val="宋体"/>
      <family val="3"/>
      <charset val="134"/>
    </font>
    <font>
      <sz val="9"/>
      <name val="宋体"/>
      <family val="3"/>
      <charset val="134"/>
    </font>
    <font>
      <sz val="11"/>
      <color theme="1"/>
      <name val="宋体"/>
      <family val="3"/>
      <charset val="134"/>
      <scheme val="minor"/>
    </font>
    <font>
      <sz val="9"/>
      <name val="宋体"/>
      <family val="3"/>
      <charset val="134"/>
      <scheme val="minor"/>
    </font>
    <font>
      <sz val="11"/>
      <name val="宋体"/>
      <family val="3"/>
      <charset val="134"/>
      <scheme val="minor"/>
    </font>
  </fonts>
  <fills count="3">
    <fill>
      <patternFill patternType="none"/>
    </fill>
    <fill>
      <patternFill patternType="gray125"/>
    </fill>
    <fill>
      <patternFill patternType="solid">
        <fgColor theme="0"/>
        <bgColor indexed="64"/>
      </patternFill>
    </fill>
  </fills>
  <borders count="20">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8">
    <xf numFmtId="0" fontId="0" fillId="0" borderId="0">
      <alignment vertical="center"/>
    </xf>
    <xf numFmtId="9" fontId="22" fillId="0" borderId="0" applyFont="0" applyFill="0" applyBorder="0" applyAlignment="0" applyProtection="0">
      <alignment vertical="center"/>
    </xf>
    <xf numFmtId="0" fontId="1" fillId="0" borderId="0"/>
    <xf numFmtId="9" fontId="22" fillId="0" borderId="0" applyFont="0" applyFill="0" applyBorder="0" applyAlignment="0" applyProtection="0">
      <alignment vertical="center"/>
    </xf>
    <xf numFmtId="0" fontId="1" fillId="0" borderId="0"/>
    <xf numFmtId="0" fontId="22" fillId="0" borderId="0">
      <alignment vertical="center"/>
    </xf>
    <xf numFmtId="0" fontId="22" fillId="0" borderId="0">
      <alignment vertical="center"/>
    </xf>
    <xf numFmtId="0" fontId="1" fillId="0" borderId="0"/>
  </cellStyleXfs>
  <cellXfs count="273">
    <xf numFmtId="0" fontId="0" fillId="0" borderId="0" xfId="0">
      <alignment vertical="center"/>
    </xf>
    <xf numFmtId="0" fontId="1" fillId="0" borderId="0" xfId="2" applyFill="1" applyAlignment="1">
      <alignment horizontal="center" vertical="center" wrapText="1"/>
    </xf>
    <xf numFmtId="0" fontId="1" fillId="0" borderId="0" xfId="2" applyFill="1" applyAlignment="1">
      <alignment vertical="center" wrapText="1"/>
    </xf>
    <xf numFmtId="0" fontId="2" fillId="0" borderId="0" xfId="2" applyFont="1" applyFill="1" applyAlignment="1">
      <alignment vertical="center"/>
    </xf>
    <xf numFmtId="0" fontId="2" fillId="0" borderId="0" xfId="2" applyFont="1" applyFill="1" applyAlignment="1">
      <alignment vertical="center" wrapText="1"/>
    </xf>
    <xf numFmtId="0" fontId="1" fillId="0" borderId="0" xfId="2" applyFont="1" applyFill="1" applyAlignment="1">
      <alignment horizontal="center" vertical="center" wrapText="1"/>
    </xf>
    <xf numFmtId="0" fontId="1" fillId="0" borderId="1" xfId="2" applyFont="1" applyFill="1" applyBorder="1" applyAlignment="1">
      <alignment vertical="center"/>
    </xf>
    <xf numFmtId="0" fontId="1" fillId="0" borderId="1" xfId="2" applyFont="1" applyFill="1" applyBorder="1" applyAlignment="1">
      <alignment vertical="center" wrapText="1"/>
    </xf>
    <xf numFmtId="0" fontId="1" fillId="0" borderId="0" xfId="2" applyFont="1" applyFill="1" applyBorder="1" applyAlignment="1">
      <alignment vertical="center" wrapText="1"/>
    </xf>
    <xf numFmtId="0" fontId="1" fillId="0" borderId="2" xfId="2" applyFill="1" applyBorder="1" applyAlignment="1">
      <alignment horizontal="center" vertical="center" wrapText="1"/>
    </xf>
    <xf numFmtId="0" fontId="1" fillId="0" borderId="3" xfId="2" applyFill="1" applyBorder="1" applyAlignment="1">
      <alignment horizontal="center" vertical="center" wrapText="1"/>
    </xf>
    <xf numFmtId="0" fontId="1" fillId="0" borderId="4" xfId="2" applyFont="1" applyFill="1" applyBorder="1" applyAlignment="1">
      <alignment horizontal="center" vertical="center" wrapText="1"/>
    </xf>
    <xf numFmtId="0" fontId="1" fillId="0" borderId="4" xfId="2" applyFill="1" applyBorder="1" applyAlignment="1">
      <alignment horizontal="center" vertical="center" wrapText="1"/>
    </xf>
    <xf numFmtId="0" fontId="1" fillId="0" borderId="2" xfId="2" applyFont="1" applyFill="1" applyBorder="1" applyAlignment="1">
      <alignment horizontal="center" vertical="center" wrapText="1"/>
    </xf>
    <xf numFmtId="0" fontId="1" fillId="0" borderId="3" xfId="2" applyFont="1" applyFill="1" applyBorder="1" applyAlignment="1">
      <alignment horizontal="center" vertical="center" wrapText="1"/>
    </xf>
    <xf numFmtId="0" fontId="1" fillId="0" borderId="5" xfId="2" applyFont="1" applyFill="1" applyBorder="1" applyAlignment="1">
      <alignment horizontal="center" vertical="center" wrapText="1"/>
    </xf>
    <xf numFmtId="0" fontId="1" fillId="0" borderId="4" xfId="2" applyFont="1" applyFill="1" applyBorder="1" applyAlignment="1">
      <alignment vertical="center" wrapText="1"/>
    </xf>
    <xf numFmtId="0" fontId="1" fillId="0" borderId="5" xfId="2" applyFont="1" applyFill="1" applyBorder="1" applyAlignment="1">
      <alignment vertical="center" wrapText="1"/>
    </xf>
    <xf numFmtId="0" fontId="1" fillId="0" borderId="2" xfId="2" applyFill="1" applyBorder="1" applyAlignment="1">
      <alignment vertical="center" wrapText="1"/>
    </xf>
    <xf numFmtId="0" fontId="0" fillId="0" borderId="4" xfId="0" applyFill="1" applyBorder="1" applyAlignment="1">
      <alignment horizontal="right" vertical="center"/>
    </xf>
    <xf numFmtId="0" fontId="1" fillId="0" borderId="4" xfId="2" applyFill="1" applyBorder="1" applyAlignment="1">
      <alignment vertical="center" wrapText="1"/>
    </xf>
    <xf numFmtId="0" fontId="1" fillId="0" borderId="4" xfId="2" applyFont="1" applyFill="1" applyBorder="1" applyAlignment="1">
      <alignment horizontal="left" vertical="center" wrapText="1"/>
    </xf>
    <xf numFmtId="0" fontId="1" fillId="0" borderId="13" xfId="2" applyFont="1" applyFill="1" applyBorder="1" applyAlignment="1">
      <alignment horizontal="center" vertical="center" wrapText="1"/>
    </xf>
    <xf numFmtId="0" fontId="1" fillId="0" borderId="14" xfId="2" applyFont="1" applyFill="1" applyBorder="1" applyAlignment="1">
      <alignment horizontal="center" vertical="center" wrapText="1"/>
    </xf>
    <xf numFmtId="0" fontId="5" fillId="0" borderId="4" xfId="2" applyFont="1" applyFill="1" applyBorder="1" applyAlignment="1">
      <alignment vertical="center" wrapText="1"/>
    </xf>
    <xf numFmtId="0" fontId="1" fillId="0" borderId="15" xfId="2" applyFont="1" applyFill="1" applyBorder="1" applyAlignment="1">
      <alignment horizontal="center" vertical="center" wrapText="1"/>
    </xf>
    <xf numFmtId="9" fontId="1" fillId="0" borderId="4" xfId="2" applyNumberFormat="1" applyFont="1" applyFill="1" applyBorder="1" applyAlignment="1">
      <alignment horizontal="center" vertical="center" wrapText="1"/>
    </xf>
    <xf numFmtId="0" fontId="5" fillId="0" borderId="4" xfId="2" applyFont="1" applyFill="1" applyBorder="1" applyAlignment="1">
      <alignment horizontal="center" vertical="center" wrapText="1"/>
    </xf>
    <xf numFmtId="0" fontId="1" fillId="0" borderId="3" xfId="2" applyFill="1" applyBorder="1" applyAlignment="1">
      <alignment vertical="center" wrapText="1"/>
    </xf>
    <xf numFmtId="0" fontId="1" fillId="0" borderId="5" xfId="2" applyFill="1" applyBorder="1" applyAlignment="1">
      <alignment vertical="center" wrapText="1"/>
    </xf>
    <xf numFmtId="9" fontId="1" fillId="0" borderId="4" xfId="2" applyNumberFormat="1" applyFill="1" applyBorder="1" applyAlignment="1">
      <alignment horizontal="right" vertical="center" wrapText="1"/>
    </xf>
    <xf numFmtId="0" fontId="6" fillId="0" borderId="4" xfId="2" applyFont="1" applyFill="1" applyBorder="1" applyAlignment="1">
      <alignment horizontal="center" vertical="center" wrapText="1"/>
    </xf>
    <xf numFmtId="0" fontId="1" fillId="0" borderId="4" xfId="0" applyFont="1" applyFill="1" applyBorder="1" applyAlignment="1">
      <alignment vertical="center"/>
    </xf>
    <xf numFmtId="0" fontId="1" fillId="0" borderId="4" xfId="2" applyFont="1" applyFill="1" applyBorder="1" applyAlignment="1">
      <alignment horizontal="right" vertical="center" wrapText="1"/>
    </xf>
    <xf numFmtId="0" fontId="0" fillId="0" borderId="4" xfId="0" applyFill="1" applyBorder="1" applyAlignment="1">
      <alignment vertical="center"/>
    </xf>
    <xf numFmtId="9" fontId="1" fillId="0" borderId="4" xfId="2" applyNumberFormat="1" applyFont="1" applyFill="1" applyBorder="1" applyAlignment="1">
      <alignment vertical="center" wrapText="1"/>
    </xf>
    <xf numFmtId="0" fontId="8" fillId="0" borderId="4" xfId="0" applyNumberFormat="1" applyFont="1" applyFill="1" applyBorder="1" applyAlignment="1">
      <alignment horizontal="right" vertical="center" shrinkToFit="1"/>
    </xf>
    <xf numFmtId="0" fontId="1" fillId="0" borderId="5" xfId="2" applyFill="1" applyBorder="1" applyAlignment="1">
      <alignment horizontal="center" vertical="center" wrapText="1"/>
    </xf>
    <xf numFmtId="0" fontId="1" fillId="0" borderId="0" xfId="2" applyFont="1" applyFill="1" applyAlignment="1">
      <alignment vertical="center" wrapText="1"/>
    </xf>
    <xf numFmtId="57" fontId="1" fillId="0" borderId="4" xfId="2" applyNumberFormat="1" applyFont="1" applyFill="1" applyBorder="1" applyAlignment="1">
      <alignment horizontal="center" vertical="center" wrapText="1"/>
    </xf>
    <xf numFmtId="0" fontId="9" fillId="0" borderId="4" xfId="2" applyFont="1" applyFill="1" applyBorder="1" applyAlignment="1">
      <alignment horizontal="center" vertical="center" wrapText="1"/>
    </xf>
    <xf numFmtId="0" fontId="1" fillId="0" borderId="3" xfId="2" applyFont="1" applyFill="1" applyBorder="1" applyAlignment="1">
      <alignment vertical="center" wrapText="1"/>
    </xf>
    <xf numFmtId="9" fontId="1" fillId="0" borderId="4" xfId="2" applyNumberFormat="1" applyFont="1" applyFill="1" applyBorder="1" applyAlignment="1">
      <alignment horizontal="right" vertical="center" wrapText="1"/>
    </xf>
    <xf numFmtId="0" fontId="1" fillId="0" borderId="4" xfId="0" applyFont="1" applyFill="1" applyBorder="1" applyAlignment="1">
      <alignment horizontal="right" vertical="center"/>
    </xf>
    <xf numFmtId="0" fontId="1" fillId="0" borderId="4" xfId="2" applyFill="1" applyBorder="1" applyAlignment="1">
      <alignment horizontal="right" vertical="center" wrapText="1"/>
    </xf>
    <xf numFmtId="9" fontId="1" fillId="0" borderId="4" xfId="2" applyNumberFormat="1" applyFill="1" applyBorder="1" applyAlignment="1">
      <alignment horizontal="center" vertical="center" wrapText="1"/>
    </xf>
    <xf numFmtId="0" fontId="5" fillId="0" borderId="16" xfId="0" applyNumberFormat="1" applyFont="1" applyFill="1" applyBorder="1" applyAlignment="1">
      <alignment horizontal="left" vertical="center" wrapText="1"/>
    </xf>
    <xf numFmtId="0" fontId="5" fillId="0" borderId="16" xfId="0" applyNumberFormat="1" applyFont="1" applyFill="1" applyBorder="1" applyAlignment="1">
      <alignment horizontal="center" vertical="center" wrapText="1"/>
    </xf>
    <xf numFmtId="9" fontId="5" fillId="0" borderId="16" xfId="0" applyNumberFormat="1" applyFont="1" applyFill="1" applyBorder="1" applyAlignment="1">
      <alignment horizontal="center" vertical="center" wrapText="1"/>
    </xf>
    <xf numFmtId="176" fontId="5" fillId="0" borderId="16"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1" fontId="5" fillId="0" borderId="16" xfId="0" applyNumberFormat="1" applyFont="1" applyFill="1" applyBorder="1" applyAlignment="1">
      <alignment horizontal="center" vertical="center" wrapText="1"/>
    </xf>
    <xf numFmtId="0" fontId="5" fillId="0" borderId="0" xfId="0" applyNumberFormat="1" applyFont="1" applyFill="1" applyAlignment="1">
      <alignment horizontal="center" vertical="center" wrapText="1"/>
    </xf>
    <xf numFmtId="57" fontId="5" fillId="0" borderId="16" xfId="0" applyNumberFormat="1" applyFont="1" applyFill="1" applyBorder="1" applyAlignment="1">
      <alignment horizontal="center" vertical="center" wrapText="1"/>
    </xf>
    <xf numFmtId="0" fontId="5" fillId="0" borderId="16" xfId="0" applyNumberFormat="1" applyFont="1" applyFill="1" applyBorder="1" applyAlignment="1">
      <alignment vertical="center" wrapText="1"/>
    </xf>
    <xf numFmtId="0" fontId="1" fillId="0" borderId="0" xfId="0" applyFont="1" applyFill="1" applyAlignment="1">
      <alignment vertical="center"/>
    </xf>
    <xf numFmtId="0" fontId="1" fillId="0" borderId="4" xfId="2" applyFont="1" applyBorder="1" applyAlignment="1">
      <alignment horizontal="center" vertical="center" wrapText="1"/>
    </xf>
    <xf numFmtId="49" fontId="1" fillId="0" borderId="4" xfId="2" applyNumberFormat="1" applyFill="1" applyBorder="1" applyAlignment="1">
      <alignment horizontal="center" vertical="center" wrapText="1"/>
    </xf>
    <xf numFmtId="0" fontId="1" fillId="0" borderId="4" xfId="2" applyFont="1" applyBorder="1" applyAlignment="1">
      <alignment vertical="center" wrapText="1"/>
    </xf>
    <xf numFmtId="9" fontId="1" fillId="0" borderId="4" xfId="2" applyNumberFormat="1" applyFill="1" applyBorder="1" applyAlignment="1">
      <alignment vertical="center" wrapText="1"/>
    </xf>
    <xf numFmtId="0" fontId="1" fillId="0" borderId="5" xfId="2" applyFont="1" applyBorder="1" applyAlignment="1">
      <alignment vertical="center" wrapText="1"/>
    </xf>
    <xf numFmtId="0" fontId="1" fillId="0" borderId="4" xfId="0" applyFont="1" applyFill="1" applyBorder="1" applyAlignment="1">
      <alignment horizontal="right"/>
    </xf>
    <xf numFmtId="9" fontId="1" fillId="0" borderId="5" xfId="2" applyNumberFormat="1" applyFill="1" applyBorder="1" applyAlignment="1">
      <alignment horizontal="right" vertical="center" wrapText="1"/>
    </xf>
    <xf numFmtId="9" fontId="1" fillId="0" borderId="4" xfId="1" applyFont="1" applyFill="1" applyBorder="1" applyAlignment="1">
      <alignment horizontal="center" vertical="center" wrapText="1"/>
    </xf>
    <xf numFmtId="49" fontId="1" fillId="0" borderId="4" xfId="2" applyNumberFormat="1" applyFont="1" applyFill="1" applyBorder="1" applyAlignment="1">
      <alignment horizontal="center" vertical="center" wrapText="1"/>
    </xf>
    <xf numFmtId="0" fontId="6" fillId="0" borderId="4" xfId="2" applyFont="1" applyFill="1" applyBorder="1" applyAlignment="1">
      <alignment vertical="center" wrapText="1"/>
    </xf>
    <xf numFmtId="0" fontId="1" fillId="0" borderId="0" xfId="2" applyAlignment="1">
      <alignment vertical="center" wrapText="1"/>
    </xf>
    <xf numFmtId="0" fontId="2" fillId="0" borderId="0" xfId="2" applyFont="1" applyAlignment="1">
      <alignment vertical="center"/>
    </xf>
    <xf numFmtId="0" fontId="2" fillId="0" borderId="0" xfId="2" applyFont="1" applyAlignment="1">
      <alignment vertical="center" wrapText="1"/>
    </xf>
    <xf numFmtId="0" fontId="1" fillId="0" borderId="1" xfId="2" applyFont="1" applyBorder="1" applyAlignment="1">
      <alignment vertical="center"/>
    </xf>
    <xf numFmtId="0" fontId="1" fillId="0" borderId="1" xfId="2" applyFont="1" applyBorder="1" applyAlignment="1">
      <alignment vertical="center" wrapText="1"/>
    </xf>
    <xf numFmtId="0" fontId="1" fillId="0" borderId="0" xfId="2" applyFont="1" applyBorder="1" applyAlignment="1">
      <alignment vertical="center" wrapText="1"/>
    </xf>
    <xf numFmtId="0" fontId="1" fillId="0" borderId="4" xfId="2" applyBorder="1" applyAlignment="1">
      <alignment horizontal="center" vertical="center" wrapText="1"/>
    </xf>
    <xf numFmtId="0" fontId="1" fillId="0" borderId="2" xfId="2" applyBorder="1" applyAlignment="1">
      <alignment vertical="center" wrapText="1"/>
    </xf>
    <xf numFmtId="0" fontId="1" fillId="0" borderId="4" xfId="2" applyBorder="1" applyAlignment="1">
      <alignment vertical="center" wrapText="1"/>
    </xf>
    <xf numFmtId="0" fontId="1" fillId="0" borderId="4" xfId="2" applyFont="1" applyBorder="1" applyAlignment="1">
      <alignment horizontal="right" vertical="center" wrapText="1"/>
    </xf>
    <xf numFmtId="0" fontId="1" fillId="0" borderId="13" xfId="2" applyFont="1" applyBorder="1" applyAlignment="1">
      <alignment horizontal="center" vertical="center" wrapText="1"/>
    </xf>
    <xf numFmtId="0" fontId="1" fillId="0" borderId="14" xfId="2" applyFont="1" applyBorder="1" applyAlignment="1">
      <alignment horizontal="center" vertical="center" wrapText="1"/>
    </xf>
    <xf numFmtId="0" fontId="1" fillId="0" borderId="4" xfId="7" applyFont="1" applyBorder="1" applyAlignment="1">
      <alignment vertical="center" wrapText="1"/>
    </xf>
    <xf numFmtId="9" fontId="1" fillId="0" borderId="4" xfId="3" applyFont="1" applyBorder="1" applyAlignment="1">
      <alignment horizontal="center" vertical="center" wrapText="1"/>
    </xf>
    <xf numFmtId="49" fontId="1" fillId="0" borderId="4" xfId="2" applyNumberFormat="1" applyFont="1" applyBorder="1" applyAlignment="1">
      <alignment horizontal="center" vertical="center" wrapText="1"/>
    </xf>
    <xf numFmtId="0" fontId="1" fillId="0" borderId="4" xfId="7" applyFont="1" applyFill="1" applyBorder="1" applyAlignment="1">
      <alignment vertical="center" wrapText="1"/>
    </xf>
    <xf numFmtId="9" fontId="1" fillId="0" borderId="4" xfId="3" applyFont="1" applyFill="1" applyBorder="1" applyAlignment="1">
      <alignment horizontal="center" vertical="center" wrapText="1"/>
    </xf>
    <xf numFmtId="0" fontId="1" fillId="0" borderId="4" xfId="3" applyNumberFormat="1" applyFont="1" applyBorder="1" applyAlignment="1">
      <alignment horizontal="center" vertical="center" wrapText="1"/>
    </xf>
    <xf numFmtId="0" fontId="1" fillId="0" borderId="4" xfId="2" applyNumberFormat="1" applyFont="1" applyBorder="1" applyAlignment="1">
      <alignment horizontal="center" vertical="center" wrapText="1"/>
    </xf>
    <xf numFmtId="0" fontId="1" fillId="0" borderId="4" xfId="4" applyFont="1" applyBorder="1" applyAlignment="1">
      <alignment vertical="center" wrapText="1"/>
    </xf>
    <xf numFmtId="9" fontId="1" fillId="0" borderId="4" xfId="2" applyNumberFormat="1" applyFont="1" applyBorder="1" applyAlignment="1">
      <alignment horizontal="center" vertical="center" wrapText="1"/>
    </xf>
    <xf numFmtId="0" fontId="1" fillId="0" borderId="0" xfId="2" applyAlignment="1">
      <alignment horizontal="center" vertical="center" wrapText="1"/>
    </xf>
    <xf numFmtId="0" fontId="1" fillId="0" borderId="3" xfId="2" applyBorder="1" applyAlignment="1">
      <alignment vertical="center" wrapText="1"/>
    </xf>
    <xf numFmtId="0" fontId="1" fillId="0" borderId="5" xfId="2" applyBorder="1" applyAlignment="1">
      <alignment vertical="center" wrapText="1"/>
    </xf>
    <xf numFmtId="9" fontId="1" fillId="0" borderId="4" xfId="2" applyNumberFormat="1" applyBorder="1" applyAlignment="1">
      <alignment horizontal="right" vertical="center" wrapText="1"/>
    </xf>
    <xf numFmtId="9" fontId="1" fillId="0" borderId="4" xfId="1" applyFont="1" applyFill="1" applyBorder="1" applyAlignment="1" applyProtection="1">
      <alignment horizontal="right" vertical="center" wrapText="1"/>
    </xf>
    <xf numFmtId="9" fontId="1" fillId="2" borderId="4" xfId="2" applyNumberFormat="1" applyFill="1" applyBorder="1" applyAlignment="1">
      <alignment vertical="center" wrapText="1"/>
    </xf>
    <xf numFmtId="9" fontId="4" fillId="2" borderId="4" xfId="2" applyNumberFormat="1" applyFont="1" applyFill="1" applyBorder="1" applyAlignment="1">
      <alignment vertical="center" wrapText="1"/>
    </xf>
    <xf numFmtId="9" fontId="1" fillId="0" borderId="4" xfId="2" applyNumberFormat="1" applyFont="1" applyBorder="1" applyAlignment="1">
      <alignment vertical="center" wrapText="1"/>
    </xf>
    <xf numFmtId="0" fontId="1" fillId="2" borderId="0" xfId="2" applyFill="1" applyAlignment="1">
      <alignment vertical="center" wrapText="1"/>
    </xf>
    <xf numFmtId="0" fontId="2" fillId="2" borderId="0" xfId="2" applyFont="1" applyFill="1" applyAlignment="1">
      <alignment vertical="center"/>
    </xf>
    <xf numFmtId="0" fontId="2" fillId="2" borderId="0" xfId="2" applyFont="1" applyFill="1" applyAlignment="1">
      <alignment vertical="center" wrapText="1"/>
    </xf>
    <xf numFmtId="0" fontId="1" fillId="2" borderId="0" xfId="2" applyFont="1" applyFill="1" applyAlignment="1">
      <alignment horizontal="center" vertical="center" wrapText="1"/>
    </xf>
    <xf numFmtId="0" fontId="1" fillId="2" borderId="1" xfId="2" applyFont="1" applyFill="1" applyBorder="1" applyAlignment="1">
      <alignment vertical="center"/>
    </xf>
    <xf numFmtId="0" fontId="1" fillId="2" borderId="1" xfId="2" applyFont="1" applyFill="1" applyBorder="1" applyAlignment="1">
      <alignment vertical="center" wrapText="1"/>
    </xf>
    <xf numFmtId="0" fontId="1" fillId="2" borderId="0" xfId="2" applyFont="1" applyFill="1" applyBorder="1" applyAlignment="1">
      <alignment vertical="center" wrapText="1"/>
    </xf>
    <xf numFmtId="0" fontId="1" fillId="2" borderId="4" xfId="2" applyFont="1" applyFill="1" applyBorder="1" applyAlignment="1">
      <alignment horizontal="center" vertical="center" wrapText="1"/>
    </xf>
    <xf numFmtId="0" fontId="1" fillId="2" borderId="4" xfId="2" applyFill="1" applyBorder="1" applyAlignment="1">
      <alignment horizontal="center" vertical="center" wrapText="1"/>
    </xf>
    <xf numFmtId="0" fontId="1" fillId="2" borderId="2" xfId="2" applyFont="1" applyFill="1" applyBorder="1" applyAlignment="1">
      <alignment horizontal="center" vertical="center" wrapText="1"/>
    </xf>
    <xf numFmtId="0" fontId="1" fillId="2" borderId="5" xfId="2" applyFont="1" applyFill="1" applyBorder="1" applyAlignment="1">
      <alignment horizontal="center" vertical="center" wrapText="1"/>
    </xf>
    <xf numFmtId="0" fontId="1" fillId="2" borderId="4" xfId="2" applyFont="1" applyFill="1" applyBorder="1" applyAlignment="1">
      <alignment vertical="center" wrapText="1"/>
    </xf>
    <xf numFmtId="0" fontId="1" fillId="2" borderId="5" xfId="2" applyFont="1" applyFill="1" applyBorder="1" applyAlignment="1">
      <alignment vertical="center" wrapText="1"/>
    </xf>
    <xf numFmtId="0" fontId="1" fillId="2" borderId="2" xfId="2" applyFill="1" applyBorder="1" applyAlignment="1">
      <alignment vertical="center" wrapText="1"/>
    </xf>
    <xf numFmtId="0" fontId="1" fillId="2" borderId="4" xfId="2" applyFill="1" applyBorder="1" applyAlignment="1">
      <alignment vertical="center" wrapText="1"/>
    </xf>
    <xf numFmtId="0" fontId="1" fillId="2" borderId="4" xfId="2" applyFont="1" applyFill="1" applyBorder="1" applyAlignment="1">
      <alignment horizontal="right" vertical="center" wrapText="1"/>
    </xf>
    <xf numFmtId="0" fontId="1" fillId="2" borderId="4" xfId="2" applyFont="1" applyFill="1" applyBorder="1" applyAlignment="1">
      <alignment horizontal="left" vertical="center" wrapText="1"/>
    </xf>
    <xf numFmtId="0" fontId="1" fillId="2" borderId="13" xfId="2" applyFont="1" applyFill="1" applyBorder="1" applyAlignment="1">
      <alignment horizontal="center" vertical="center" wrapText="1"/>
    </xf>
    <xf numFmtId="0" fontId="1" fillId="2" borderId="14" xfId="2" applyFont="1" applyFill="1" applyBorder="1" applyAlignment="1">
      <alignment horizontal="center" vertical="center" wrapText="1"/>
    </xf>
    <xf numFmtId="9" fontId="1" fillId="2" borderId="4" xfId="2" applyNumberFormat="1" applyFont="1" applyFill="1" applyBorder="1" applyAlignment="1">
      <alignment horizontal="center" vertical="center" wrapText="1"/>
    </xf>
    <xf numFmtId="0" fontId="1" fillId="2" borderId="0" xfId="2" applyFill="1" applyAlignment="1">
      <alignment horizontal="center" vertical="center" wrapText="1"/>
    </xf>
    <xf numFmtId="0" fontId="1" fillId="2" borderId="3" xfId="2" applyFill="1" applyBorder="1" applyAlignment="1">
      <alignment vertical="center" wrapText="1"/>
    </xf>
    <xf numFmtId="0" fontId="1" fillId="2" borderId="5" xfId="2" applyFill="1" applyBorder="1" applyAlignment="1">
      <alignment vertical="center" wrapText="1"/>
    </xf>
    <xf numFmtId="9" fontId="1" fillId="2" borderId="4" xfId="2" applyNumberFormat="1" applyFill="1" applyBorder="1" applyAlignment="1">
      <alignment horizontal="right" vertical="center" wrapText="1"/>
    </xf>
    <xf numFmtId="0" fontId="1" fillId="2" borderId="0" xfId="2" applyFont="1" applyFill="1" applyAlignment="1">
      <alignment vertical="center" wrapText="1"/>
    </xf>
    <xf numFmtId="9" fontId="1" fillId="2" borderId="4" xfId="2" applyNumberFormat="1" applyFont="1" applyFill="1" applyBorder="1" applyAlignment="1">
      <alignment vertical="center" wrapText="1"/>
    </xf>
    <xf numFmtId="0" fontId="6" fillId="2" borderId="4" xfId="2" applyFont="1" applyFill="1" applyBorder="1" applyAlignment="1">
      <alignment horizontal="center" vertical="center" wrapText="1"/>
    </xf>
    <xf numFmtId="0" fontId="1" fillId="0" borderId="2" xfId="2" applyFont="1" applyFill="1" applyBorder="1" applyAlignment="1">
      <alignment vertical="center" wrapText="1"/>
    </xf>
    <xf numFmtId="0" fontId="1" fillId="2" borderId="3" xfId="2" applyFont="1" applyFill="1" applyBorder="1" applyAlignment="1">
      <alignment vertical="center" wrapText="1"/>
    </xf>
    <xf numFmtId="9" fontId="1" fillId="2" borderId="4" xfId="2" applyNumberFormat="1" applyFont="1" applyFill="1" applyBorder="1" applyAlignment="1">
      <alignment horizontal="right" vertical="center" wrapText="1"/>
    </xf>
    <xf numFmtId="0" fontId="0" fillId="0" borderId="0" xfId="0" applyFill="1" applyAlignment="1"/>
    <xf numFmtId="0" fontId="22" fillId="0" borderId="0" xfId="6" applyFill="1">
      <alignment vertical="center"/>
    </xf>
    <xf numFmtId="0" fontId="0" fillId="0" borderId="4" xfId="0" applyBorder="1" applyAlignment="1">
      <alignment horizontal="right" vertical="center"/>
    </xf>
    <xf numFmtId="9" fontId="5" fillId="0" borderId="17" xfId="0" applyNumberFormat="1" applyFont="1" applyFill="1" applyBorder="1" applyAlignment="1">
      <alignment horizontal="center" vertical="center" wrapText="1"/>
    </xf>
    <xf numFmtId="0" fontId="12" fillId="0" borderId="4" xfId="0" applyFont="1" applyFill="1" applyBorder="1" applyAlignment="1">
      <alignment horizontal="center"/>
    </xf>
    <xf numFmtId="0" fontId="12" fillId="0" borderId="4" xfId="2" applyFont="1" applyFill="1" applyBorder="1" applyAlignment="1">
      <alignment horizontal="center" vertical="center" wrapText="1"/>
    </xf>
    <xf numFmtId="10" fontId="1" fillId="0" borderId="4" xfId="2" applyNumberFormat="1" applyFont="1" applyFill="1" applyBorder="1" applyAlignment="1">
      <alignment horizontal="center" vertical="center" wrapText="1"/>
    </xf>
    <xf numFmtId="0" fontId="12" fillId="0" borderId="4" xfId="2" applyFont="1" applyFill="1" applyBorder="1" applyAlignment="1">
      <alignment vertical="center" wrapText="1"/>
    </xf>
    <xf numFmtId="0" fontId="10" fillId="0" borderId="4" xfId="2" applyFont="1" applyFill="1" applyBorder="1" applyAlignment="1">
      <alignment horizontal="center" vertical="center" wrapText="1"/>
    </xf>
    <xf numFmtId="0" fontId="12" fillId="0" borderId="2" xfId="2" applyFont="1" applyFill="1" applyBorder="1" applyAlignment="1">
      <alignment vertical="center" wrapText="1"/>
    </xf>
    <xf numFmtId="0" fontId="4" fillId="0" borderId="4" xfId="2" applyFont="1" applyFill="1" applyBorder="1" applyAlignment="1">
      <alignment horizontal="center" vertical="center" wrapText="1"/>
    </xf>
    <xf numFmtId="0" fontId="1" fillId="0" borderId="4" xfId="2" applyNumberFormat="1" applyFont="1" applyFill="1" applyBorder="1" applyAlignment="1">
      <alignment horizontal="center" vertical="center" wrapText="1"/>
    </xf>
    <xf numFmtId="14" fontId="1" fillId="0" borderId="4" xfId="2" applyNumberFormat="1" applyFont="1" applyFill="1" applyBorder="1" applyAlignment="1">
      <alignment horizontal="center" vertical="center" wrapText="1"/>
    </xf>
    <xf numFmtId="0" fontId="1" fillId="0" borderId="4" xfId="4" applyFont="1" applyFill="1" applyBorder="1" applyAlignment="1">
      <alignment vertical="center" wrapText="1"/>
    </xf>
    <xf numFmtId="0" fontId="1" fillId="0" borderId="4" xfId="4" applyFont="1" applyFill="1" applyBorder="1" applyAlignment="1">
      <alignment horizontal="center" vertical="center" wrapText="1"/>
    </xf>
    <xf numFmtId="0" fontId="1" fillId="0" borderId="4" xfId="4" applyFont="1" applyFill="1" applyBorder="1" applyAlignment="1">
      <alignment horizontal="left" vertical="center" wrapText="1"/>
    </xf>
    <xf numFmtId="9" fontId="1" fillId="0" borderId="4" xfId="4" applyNumberFormat="1" applyFont="1" applyFill="1" applyBorder="1" applyAlignment="1">
      <alignment horizontal="center" vertical="center" wrapText="1"/>
    </xf>
    <xf numFmtId="0" fontId="1" fillId="0" borderId="4" xfId="4" applyFont="1" applyFill="1" applyBorder="1" applyAlignment="1">
      <alignment horizontal="left" vertical="top" wrapText="1"/>
    </xf>
    <xf numFmtId="0" fontId="1" fillId="0" borderId="4" xfId="2" applyNumberFormat="1" applyFill="1" applyBorder="1" applyAlignment="1">
      <alignment horizontal="center" vertical="center" wrapText="1"/>
    </xf>
    <xf numFmtId="0" fontId="4" fillId="0" borderId="4" xfId="2" applyNumberFormat="1" applyFont="1" applyFill="1" applyBorder="1" applyAlignment="1">
      <alignment horizontal="center" vertical="center" wrapText="1"/>
    </xf>
    <xf numFmtId="0" fontId="13" fillId="0" borderId="0" xfId="0" applyFont="1" applyFill="1" applyBorder="1" applyAlignment="1">
      <alignment horizontal="center" vertical="center"/>
    </xf>
    <xf numFmtId="0" fontId="13" fillId="0" borderId="0" xfId="0" applyFont="1" applyFill="1" applyAlignment="1">
      <alignment horizontal="center" vertical="center"/>
    </xf>
    <xf numFmtId="0" fontId="0" fillId="0" borderId="0" xfId="0" applyFill="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4" xfId="0" applyFont="1" applyFill="1" applyBorder="1" applyAlignment="1">
      <alignment horizontal="center" vertical="center"/>
    </xf>
    <xf numFmtId="0" fontId="0" fillId="0" borderId="4" xfId="0" applyBorder="1" applyAlignment="1">
      <alignment horizontal="center" vertical="center"/>
    </xf>
    <xf numFmtId="0" fontId="0" fillId="0" borderId="4" xfId="0" applyFont="1" applyBorder="1" applyAlignment="1">
      <alignment horizontal="left" vertical="center"/>
    </xf>
    <xf numFmtId="0" fontId="0" fillId="0" borderId="4" xfId="0" applyFont="1" applyFill="1" applyBorder="1" applyAlignment="1">
      <alignment horizontal="left" vertical="center"/>
    </xf>
    <xf numFmtId="0" fontId="0" fillId="0" borderId="4" xfId="0" applyFill="1" applyBorder="1" applyAlignment="1">
      <alignment horizontal="center" vertical="center"/>
    </xf>
    <xf numFmtId="0" fontId="0" fillId="0" borderId="13" xfId="0" applyBorder="1" applyAlignment="1">
      <alignment horizontal="center" vertical="center"/>
    </xf>
    <xf numFmtId="0" fontId="0" fillId="0" borderId="16" xfId="0" applyBorder="1" applyAlignment="1">
      <alignment horizontal="center" vertical="center"/>
    </xf>
    <xf numFmtId="0" fontId="0" fillId="0" borderId="0" xfId="0" applyBorder="1" applyAlignment="1">
      <alignment horizontal="left" vertical="center"/>
    </xf>
    <xf numFmtId="0" fontId="0" fillId="0" borderId="0" xfId="0" applyBorder="1" applyAlignment="1">
      <alignment horizontal="center" vertical="center"/>
    </xf>
    <xf numFmtId="0" fontId="24" fillId="0" borderId="4" xfId="0" applyFont="1" applyFill="1" applyBorder="1" applyAlignment="1">
      <alignment horizontal="left" vertical="center"/>
    </xf>
    <xf numFmtId="0" fontId="24" fillId="0" borderId="0" xfId="0" applyFont="1" applyFill="1" applyAlignment="1">
      <alignment horizontal="left" vertical="center"/>
    </xf>
    <xf numFmtId="177" fontId="24" fillId="0" borderId="4" xfId="0" applyNumberFormat="1" applyFont="1" applyFill="1" applyBorder="1" applyAlignment="1">
      <alignment horizontal="left" vertical="center"/>
    </xf>
    <xf numFmtId="177" fontId="4" fillId="0" borderId="4" xfId="0" applyNumberFormat="1" applyFont="1" applyFill="1" applyBorder="1" applyAlignment="1">
      <alignment horizontal="left" vertical="center" shrinkToFit="1"/>
    </xf>
    <xf numFmtId="177" fontId="1" fillId="0" borderId="4" xfId="2" applyNumberFormat="1" applyFont="1" applyFill="1" applyBorder="1" applyAlignment="1">
      <alignment horizontal="left" vertical="center" wrapText="1"/>
    </xf>
    <xf numFmtId="177" fontId="1" fillId="0" borderId="4" xfId="0" applyNumberFormat="1" applyFont="1" applyFill="1" applyBorder="1" applyAlignment="1">
      <alignment horizontal="left"/>
    </xf>
    <xf numFmtId="177" fontId="1" fillId="0" borderId="4" xfId="0" applyNumberFormat="1" applyFont="1" applyFill="1" applyBorder="1" applyAlignment="1">
      <alignment horizontal="left" vertical="center"/>
    </xf>
    <xf numFmtId="0" fontId="1" fillId="0" borderId="0" xfId="2" applyFont="1" applyAlignment="1">
      <alignment horizontal="left" vertical="center" wrapText="1"/>
    </xf>
    <xf numFmtId="0" fontId="13" fillId="0" borderId="2" xfId="0" applyFont="1" applyFill="1" applyBorder="1" applyAlignment="1">
      <alignment horizontal="center" vertical="center"/>
    </xf>
    <xf numFmtId="0" fontId="13" fillId="0" borderId="5" xfId="0" applyFont="1" applyFill="1" applyBorder="1" applyAlignment="1">
      <alignment horizontal="center" vertical="center"/>
    </xf>
    <xf numFmtId="0" fontId="1" fillId="0" borderId="2" xfId="2" applyFont="1" applyFill="1" applyBorder="1" applyAlignment="1">
      <alignment horizontal="center" vertical="center" wrapText="1"/>
    </xf>
    <xf numFmtId="0" fontId="1" fillId="0" borderId="5" xfId="2" applyFont="1" applyFill="1" applyBorder="1" applyAlignment="1">
      <alignment horizontal="center" vertical="center" wrapText="1"/>
    </xf>
    <xf numFmtId="0" fontId="1" fillId="0" borderId="4" xfId="2" applyFont="1" applyFill="1" applyBorder="1" applyAlignment="1">
      <alignment horizontal="center" vertical="center" wrapText="1"/>
    </xf>
    <xf numFmtId="0" fontId="1" fillId="0" borderId="4" xfId="2" applyFill="1" applyBorder="1" applyAlignment="1">
      <alignment horizontal="center" vertical="center" wrapText="1"/>
    </xf>
    <xf numFmtId="0" fontId="1" fillId="0" borderId="13" xfId="2" applyFont="1" applyFill="1" applyBorder="1" applyAlignment="1">
      <alignment horizontal="center" vertical="center" wrapText="1"/>
    </xf>
    <xf numFmtId="0" fontId="1" fillId="0" borderId="14" xfId="2" applyFont="1" applyFill="1" applyBorder="1" applyAlignment="1">
      <alignment horizontal="center" vertical="center" wrapText="1"/>
    </xf>
    <xf numFmtId="0" fontId="1" fillId="0" borderId="15" xfId="2" applyFont="1" applyFill="1" applyBorder="1" applyAlignment="1">
      <alignment horizontal="center" vertical="center" wrapText="1"/>
    </xf>
    <xf numFmtId="0" fontId="1" fillId="0" borderId="3" xfId="2" applyFont="1" applyFill="1" applyBorder="1" applyAlignment="1">
      <alignment horizontal="center" vertical="center" wrapText="1"/>
    </xf>
    <xf numFmtId="0" fontId="1" fillId="0" borderId="6" xfId="2" applyFont="1" applyFill="1" applyBorder="1" applyAlignment="1">
      <alignment horizontal="center" vertical="center" wrapText="1"/>
    </xf>
    <xf numFmtId="0" fontId="1" fillId="0" borderId="7" xfId="2" applyFont="1" applyFill="1" applyBorder="1" applyAlignment="1">
      <alignment horizontal="center" vertical="center" wrapText="1"/>
    </xf>
    <xf numFmtId="0" fontId="1" fillId="0" borderId="8" xfId="2" applyFont="1" applyFill="1" applyBorder="1" applyAlignment="1">
      <alignment horizontal="center" vertical="center" wrapText="1"/>
    </xf>
    <xf numFmtId="0" fontId="1" fillId="0" borderId="9" xfId="2" applyFont="1" applyFill="1" applyBorder="1" applyAlignment="1">
      <alignment horizontal="center" vertical="center" wrapText="1"/>
    </xf>
    <xf numFmtId="0" fontId="1" fillId="0" borderId="0" xfId="2" applyFont="1" applyFill="1" applyBorder="1" applyAlignment="1">
      <alignment horizontal="center" vertical="center" wrapText="1"/>
    </xf>
    <xf numFmtId="0" fontId="1" fillId="0" borderId="10" xfId="2" applyFont="1" applyFill="1" applyBorder="1" applyAlignment="1">
      <alignment horizontal="center" vertical="center" wrapText="1"/>
    </xf>
    <xf numFmtId="0" fontId="1" fillId="0" borderId="11" xfId="2" applyFont="1" applyFill="1" applyBorder="1" applyAlignment="1">
      <alignment horizontal="center" vertical="center" wrapText="1"/>
    </xf>
    <xf numFmtId="0" fontId="1" fillId="0" borderId="1" xfId="2" applyFont="1" applyFill="1" applyBorder="1" applyAlignment="1">
      <alignment horizontal="center" vertical="center" wrapText="1"/>
    </xf>
    <xf numFmtId="0" fontId="1" fillId="0" borderId="12" xfId="2" applyFont="1" applyFill="1" applyBorder="1" applyAlignment="1">
      <alignment horizontal="center" vertical="center" wrapText="1"/>
    </xf>
    <xf numFmtId="0" fontId="1" fillId="0" borderId="4" xfId="2" applyFont="1" applyFill="1" applyBorder="1" applyAlignment="1">
      <alignment horizontal="left" vertical="center" wrapText="1"/>
    </xf>
    <xf numFmtId="0" fontId="1" fillId="0" borderId="2" xfId="2" applyFont="1" applyFill="1" applyBorder="1" applyAlignment="1">
      <alignment horizontal="left" vertical="center" wrapText="1"/>
    </xf>
    <xf numFmtId="0" fontId="1" fillId="0" borderId="3" xfId="2" applyFont="1" applyFill="1" applyBorder="1" applyAlignment="1">
      <alignment horizontal="left" vertical="center" wrapText="1"/>
    </xf>
    <xf numFmtId="0" fontId="1" fillId="0" borderId="3" xfId="2" applyFill="1" applyBorder="1" applyAlignment="1">
      <alignment horizontal="left" vertical="center" wrapText="1"/>
    </xf>
    <xf numFmtId="0" fontId="1" fillId="0" borderId="5" xfId="2" applyFill="1" applyBorder="1" applyAlignment="1">
      <alignment horizontal="left" vertical="center" wrapText="1"/>
    </xf>
    <xf numFmtId="0" fontId="3" fillId="0" borderId="0" xfId="2" applyFont="1" applyFill="1" applyAlignment="1">
      <alignment horizontal="center" vertical="center" wrapText="1"/>
    </xf>
    <xf numFmtId="0" fontId="1" fillId="0" borderId="0" xfId="2" applyFont="1" applyFill="1" applyAlignment="1">
      <alignment horizontal="center" vertical="center" wrapText="1"/>
    </xf>
    <xf numFmtId="0" fontId="1" fillId="0" borderId="2" xfId="2" applyFill="1" applyBorder="1" applyAlignment="1">
      <alignment horizontal="center" vertical="center" wrapText="1"/>
    </xf>
    <xf numFmtId="0" fontId="1" fillId="0" borderId="3" xfId="2" applyFill="1" applyBorder="1" applyAlignment="1">
      <alignment horizontal="center" vertical="center" wrapText="1"/>
    </xf>
    <xf numFmtId="0" fontId="1" fillId="0" borderId="5" xfId="2" applyFont="1" applyFill="1" applyBorder="1" applyAlignment="1">
      <alignment horizontal="left" vertical="center" wrapText="1"/>
    </xf>
    <xf numFmtId="0" fontId="4" fillId="0" borderId="13" xfId="2" applyNumberFormat="1" applyFont="1" applyFill="1" applyBorder="1" applyAlignment="1">
      <alignment horizontal="center" vertical="center" wrapText="1"/>
    </xf>
    <xf numFmtId="0" fontId="4" fillId="0" borderId="15" xfId="2" applyNumberFormat="1" applyFont="1" applyFill="1" applyBorder="1" applyAlignment="1">
      <alignment horizontal="center" vertical="center" wrapText="1"/>
    </xf>
    <xf numFmtId="0" fontId="0" fillId="0" borderId="5" xfId="0" applyFont="1" applyFill="1" applyBorder="1" applyAlignment="1">
      <alignment horizontal="center" vertical="center" wrapText="1"/>
    </xf>
    <xf numFmtId="0" fontId="1" fillId="0" borderId="18" xfId="2" applyFont="1" applyFill="1" applyBorder="1" applyAlignment="1">
      <alignment horizontal="center" vertical="center" wrapText="1"/>
    </xf>
    <xf numFmtId="0" fontId="1" fillId="0" borderId="19" xfId="2" applyFont="1" applyFill="1" applyBorder="1" applyAlignment="1">
      <alignment horizontal="center" vertical="center" wrapText="1"/>
    </xf>
    <xf numFmtId="0" fontId="9" fillId="0" borderId="2" xfId="2" applyFont="1" applyFill="1" applyBorder="1" applyAlignment="1">
      <alignment horizontal="left" vertical="top" wrapText="1"/>
    </xf>
    <xf numFmtId="0" fontId="1" fillId="0" borderId="3" xfId="2" applyFont="1" applyFill="1" applyBorder="1" applyAlignment="1">
      <alignment horizontal="left" vertical="top" wrapText="1"/>
    </xf>
    <xf numFmtId="0" fontId="1" fillId="0" borderId="5" xfId="2" applyFont="1" applyFill="1" applyBorder="1" applyAlignment="1">
      <alignment horizontal="left" vertical="top" wrapText="1"/>
    </xf>
    <xf numFmtId="0" fontId="9" fillId="0" borderId="4" xfId="2" applyFont="1" applyFill="1" applyBorder="1" applyAlignment="1">
      <alignment horizontal="left" vertical="center" wrapText="1"/>
    </xf>
    <xf numFmtId="0" fontId="9" fillId="0" borderId="2" xfId="2" applyFont="1" applyFill="1" applyBorder="1" applyAlignment="1">
      <alignment horizontal="left" vertical="center" wrapText="1"/>
    </xf>
    <xf numFmtId="0" fontId="9" fillId="0" borderId="3" xfId="2" applyFont="1" applyFill="1" applyBorder="1" applyAlignment="1">
      <alignment horizontal="left" vertical="center" wrapText="1"/>
    </xf>
    <xf numFmtId="0" fontId="9" fillId="0" borderId="5" xfId="2" applyFont="1" applyFill="1" applyBorder="1" applyAlignment="1">
      <alignment horizontal="left" vertical="center" wrapText="1"/>
    </xf>
    <xf numFmtId="0" fontId="1" fillId="0" borderId="4" xfId="2" applyFont="1" applyBorder="1" applyAlignment="1">
      <alignment horizontal="center" vertical="center" wrapText="1"/>
    </xf>
    <xf numFmtId="0" fontId="1" fillId="0" borderId="4" xfId="2" applyBorder="1" applyAlignment="1">
      <alignment horizontal="center" vertical="center" wrapText="1"/>
    </xf>
    <xf numFmtId="0" fontId="1" fillId="0" borderId="13" xfId="2" applyFont="1" applyBorder="1" applyAlignment="1">
      <alignment horizontal="center" vertical="center" wrapText="1"/>
    </xf>
    <xf numFmtId="0" fontId="1" fillId="0" borderId="14" xfId="2" applyFont="1" applyBorder="1" applyAlignment="1">
      <alignment horizontal="center" vertical="center" wrapText="1"/>
    </xf>
    <xf numFmtId="0" fontId="1" fillId="0" borderId="15" xfId="2" applyFont="1" applyBorder="1" applyAlignment="1">
      <alignment horizontal="center" vertical="center" wrapText="1"/>
    </xf>
    <xf numFmtId="0" fontId="1" fillId="0" borderId="2" xfId="2" applyFont="1" applyBorder="1" applyAlignment="1">
      <alignment horizontal="center" vertical="center" wrapText="1"/>
    </xf>
    <xf numFmtId="0" fontId="1" fillId="0" borderId="3" xfId="2" applyFont="1" applyBorder="1" applyAlignment="1">
      <alignment horizontal="center" vertical="center" wrapText="1"/>
    </xf>
    <xf numFmtId="0" fontId="1" fillId="0" borderId="6" xfId="2" applyFont="1" applyBorder="1" applyAlignment="1">
      <alignment horizontal="center" vertical="center" wrapText="1"/>
    </xf>
    <xf numFmtId="0" fontId="1" fillId="0" borderId="7" xfId="2" applyFont="1" applyBorder="1" applyAlignment="1">
      <alignment horizontal="center" vertical="center" wrapText="1"/>
    </xf>
    <xf numFmtId="0" fontId="1" fillId="0" borderId="8" xfId="2" applyFont="1" applyBorder="1" applyAlignment="1">
      <alignment horizontal="center" vertical="center" wrapText="1"/>
    </xf>
    <xf numFmtId="0" fontId="1" fillId="0" borderId="9" xfId="2" applyFont="1" applyBorder="1" applyAlignment="1">
      <alignment horizontal="center" vertical="center" wrapText="1"/>
    </xf>
    <xf numFmtId="0" fontId="1" fillId="0" borderId="0" xfId="2" applyFont="1" applyBorder="1" applyAlignment="1">
      <alignment horizontal="center" vertical="center" wrapText="1"/>
    </xf>
    <xf numFmtId="0" fontId="1" fillId="0" borderId="10" xfId="2" applyFont="1" applyBorder="1" applyAlignment="1">
      <alignment horizontal="center" vertical="center" wrapText="1"/>
    </xf>
    <xf numFmtId="0" fontId="1" fillId="0" borderId="11" xfId="2" applyFont="1" applyBorder="1" applyAlignment="1">
      <alignment horizontal="center" vertical="center" wrapText="1"/>
    </xf>
    <xf numFmtId="0" fontId="1" fillId="0" borderId="1" xfId="2" applyFont="1" applyBorder="1" applyAlignment="1">
      <alignment horizontal="center" vertical="center" wrapText="1"/>
    </xf>
    <xf numFmtId="0" fontId="1" fillId="0" borderId="12" xfId="2" applyFont="1" applyBorder="1" applyAlignment="1">
      <alignment horizontal="center" vertical="center" wrapText="1"/>
    </xf>
    <xf numFmtId="0" fontId="3" fillId="0" borderId="0" xfId="2" applyFont="1" applyAlignment="1">
      <alignment horizontal="center" vertical="center" wrapText="1"/>
    </xf>
    <xf numFmtId="0" fontId="1" fillId="0" borderId="0" xfId="2" applyFont="1" applyAlignment="1">
      <alignment horizontal="center" vertical="center" wrapText="1"/>
    </xf>
    <xf numFmtId="0" fontId="1" fillId="0" borderId="2" xfId="2" applyBorder="1" applyAlignment="1">
      <alignment horizontal="center" vertical="center" wrapText="1"/>
    </xf>
    <xf numFmtId="0" fontId="1" fillId="0" borderId="3" xfId="2" applyBorder="1" applyAlignment="1">
      <alignment horizontal="center" vertical="center" wrapText="1"/>
    </xf>
    <xf numFmtId="0" fontId="1" fillId="2" borderId="2" xfId="2" applyFont="1" applyFill="1" applyBorder="1" applyAlignment="1">
      <alignment horizontal="center" vertical="center" wrapText="1"/>
    </xf>
    <xf numFmtId="0" fontId="1" fillId="2" borderId="5" xfId="2" applyFont="1" applyFill="1" applyBorder="1" applyAlignment="1">
      <alignment horizontal="center" vertical="center" wrapText="1"/>
    </xf>
    <xf numFmtId="0" fontId="1" fillId="2" borderId="4" xfId="2" applyFont="1" applyFill="1" applyBorder="1" applyAlignment="1">
      <alignment horizontal="center" vertical="center" wrapText="1"/>
    </xf>
    <xf numFmtId="0" fontId="4" fillId="2" borderId="4" xfId="2" applyFont="1" applyFill="1" applyBorder="1" applyAlignment="1">
      <alignment horizontal="left" vertical="center" wrapText="1"/>
    </xf>
    <xf numFmtId="0" fontId="1" fillId="2" borderId="4" xfId="2" applyFont="1" applyFill="1" applyBorder="1" applyAlignment="1">
      <alignment horizontal="left" vertical="center" wrapText="1"/>
    </xf>
    <xf numFmtId="0" fontId="1" fillId="2" borderId="2" xfId="2" applyFont="1" applyFill="1" applyBorder="1" applyAlignment="1">
      <alignment horizontal="left" vertical="center" wrapText="1"/>
    </xf>
    <xf numFmtId="0" fontId="1" fillId="2" borderId="3" xfId="2" applyFont="1" applyFill="1" applyBorder="1" applyAlignment="1">
      <alignment horizontal="left" vertical="center" wrapText="1"/>
    </xf>
    <xf numFmtId="0" fontId="1" fillId="2" borderId="5" xfId="2" applyFont="1" applyFill="1" applyBorder="1" applyAlignment="1">
      <alignment horizontal="left" vertical="center" wrapText="1"/>
    </xf>
    <xf numFmtId="0" fontId="11" fillId="2" borderId="4" xfId="2" applyFont="1" applyFill="1" applyBorder="1" applyAlignment="1">
      <alignment horizontal="center" vertical="center" wrapText="1"/>
    </xf>
    <xf numFmtId="0" fontId="1" fillId="2" borderId="6" xfId="2" applyFont="1" applyFill="1" applyBorder="1" applyAlignment="1">
      <alignment horizontal="center" vertical="center" wrapText="1"/>
    </xf>
    <xf numFmtId="0" fontId="1" fillId="2" borderId="7" xfId="2" applyFont="1" applyFill="1" applyBorder="1" applyAlignment="1">
      <alignment horizontal="center" vertical="center" wrapText="1"/>
    </xf>
    <xf numFmtId="0" fontId="1" fillId="2" borderId="8" xfId="2" applyFont="1" applyFill="1" applyBorder="1" applyAlignment="1">
      <alignment horizontal="center" vertical="center" wrapText="1"/>
    </xf>
    <xf numFmtId="0" fontId="1" fillId="2" borderId="9" xfId="2" applyFont="1" applyFill="1" applyBorder="1" applyAlignment="1">
      <alignment horizontal="center" vertical="center" wrapText="1"/>
    </xf>
    <xf numFmtId="0" fontId="1" fillId="2" borderId="0" xfId="2" applyFont="1" applyFill="1" applyBorder="1" applyAlignment="1">
      <alignment horizontal="center" vertical="center" wrapText="1"/>
    </xf>
    <xf numFmtId="0" fontId="1" fillId="2" borderId="10" xfId="2" applyFont="1" applyFill="1" applyBorder="1" applyAlignment="1">
      <alignment horizontal="center" vertical="center" wrapText="1"/>
    </xf>
    <xf numFmtId="0" fontId="1" fillId="2" borderId="11" xfId="2" applyFont="1" applyFill="1" applyBorder="1" applyAlignment="1">
      <alignment horizontal="center" vertical="center" wrapText="1"/>
    </xf>
    <xf numFmtId="0" fontId="1" fillId="2" borderId="1" xfId="2" applyFont="1" applyFill="1" applyBorder="1" applyAlignment="1">
      <alignment horizontal="center" vertical="center" wrapText="1"/>
    </xf>
    <xf numFmtId="0" fontId="1" fillId="2" borderId="12" xfId="2" applyFont="1" applyFill="1" applyBorder="1" applyAlignment="1">
      <alignment horizontal="center" vertical="center" wrapText="1"/>
    </xf>
    <xf numFmtId="0" fontId="1" fillId="2" borderId="4" xfId="2" applyFill="1" applyBorder="1" applyAlignment="1">
      <alignment horizontal="center" vertical="center" wrapText="1"/>
    </xf>
    <xf numFmtId="0" fontId="1" fillId="2" borderId="13" xfId="2" applyFont="1" applyFill="1" applyBorder="1" applyAlignment="1">
      <alignment horizontal="center" vertical="center" wrapText="1"/>
    </xf>
    <xf numFmtId="0" fontId="1" fillId="2" borderId="14" xfId="2" applyFont="1" applyFill="1" applyBorder="1" applyAlignment="1">
      <alignment horizontal="center" vertical="center" wrapText="1"/>
    </xf>
    <xf numFmtId="0" fontId="1" fillId="2" borderId="15" xfId="2" applyFont="1" applyFill="1" applyBorder="1" applyAlignment="1">
      <alignment horizontal="center" vertical="center" wrapText="1"/>
    </xf>
    <xf numFmtId="0" fontId="1" fillId="2" borderId="3" xfId="2" applyFill="1" applyBorder="1" applyAlignment="1">
      <alignment horizontal="left" vertical="center" wrapText="1"/>
    </xf>
    <xf numFmtId="0" fontId="1" fillId="2" borderId="5" xfId="2" applyFill="1" applyBorder="1" applyAlignment="1">
      <alignment horizontal="left" vertical="center" wrapText="1"/>
    </xf>
    <xf numFmtId="0" fontId="1" fillId="2" borderId="3" xfId="2" applyFont="1" applyFill="1" applyBorder="1" applyAlignment="1">
      <alignment horizontal="center" vertical="center" wrapText="1"/>
    </xf>
    <xf numFmtId="0" fontId="3" fillId="2" borderId="0" xfId="2" applyFont="1" applyFill="1" applyAlignment="1">
      <alignment horizontal="center" vertical="center" wrapText="1"/>
    </xf>
    <xf numFmtId="0" fontId="1" fillId="2" borderId="0" xfId="2" applyFont="1" applyFill="1" applyAlignment="1">
      <alignment horizontal="center" vertical="center" wrapText="1"/>
    </xf>
    <xf numFmtId="0" fontId="1" fillId="2" borderId="2" xfId="2" applyFill="1" applyBorder="1" applyAlignment="1">
      <alignment horizontal="center" vertical="center" wrapText="1"/>
    </xf>
    <xf numFmtId="0" fontId="1" fillId="2" borderId="3" xfId="2" applyFill="1" applyBorder="1" applyAlignment="1">
      <alignment horizontal="center" vertical="center" wrapText="1"/>
    </xf>
    <xf numFmtId="0" fontId="1" fillId="0" borderId="5" xfId="2" applyFont="1" applyBorder="1" applyAlignment="1">
      <alignment horizontal="center" vertical="center" wrapText="1"/>
    </xf>
    <xf numFmtId="0" fontId="1" fillId="0" borderId="4" xfId="2" applyFont="1" applyBorder="1" applyAlignment="1">
      <alignment horizontal="left" vertical="center" wrapText="1"/>
    </xf>
    <xf numFmtId="0" fontId="1" fillId="0" borderId="2" xfId="2" applyFont="1" applyBorder="1" applyAlignment="1">
      <alignment horizontal="left" vertical="center" wrapText="1"/>
    </xf>
    <xf numFmtId="0" fontId="1" fillId="0" borderId="3" xfId="2" applyFont="1" applyBorder="1" applyAlignment="1">
      <alignment horizontal="left" vertical="center" wrapText="1"/>
    </xf>
    <xf numFmtId="0" fontId="1" fillId="0" borderId="3" xfId="2" applyBorder="1" applyAlignment="1">
      <alignment horizontal="left" vertical="center" wrapText="1"/>
    </xf>
    <xf numFmtId="0" fontId="1" fillId="0" borderId="5" xfId="2" applyBorder="1" applyAlignment="1">
      <alignment horizontal="left" vertical="center" wrapText="1"/>
    </xf>
    <xf numFmtId="0" fontId="1" fillId="0" borderId="5" xfId="2" applyFill="1" applyBorder="1" applyAlignment="1">
      <alignment horizontal="center" vertical="center" wrapText="1"/>
    </xf>
    <xf numFmtId="0" fontId="5" fillId="0" borderId="16" xfId="0" applyNumberFormat="1" applyFont="1" applyFill="1" applyBorder="1" applyAlignment="1">
      <alignment horizontal="center" vertical="center" wrapText="1"/>
    </xf>
    <xf numFmtId="0" fontId="5" fillId="0" borderId="16" xfId="0" applyNumberFormat="1" applyFont="1" applyBorder="1" applyAlignment="1">
      <alignment horizontal="left" vertical="center" wrapText="1"/>
    </xf>
    <xf numFmtId="0" fontId="5" fillId="0" borderId="16" xfId="0" applyNumberFormat="1" applyFont="1" applyFill="1" applyBorder="1" applyAlignment="1">
      <alignment horizontal="left" vertical="center" wrapText="1"/>
    </xf>
    <xf numFmtId="0" fontId="6" fillId="0" borderId="4" xfId="2" applyFont="1" applyFill="1" applyBorder="1" applyAlignment="1">
      <alignment horizontal="center" vertical="center" wrapText="1"/>
    </xf>
    <xf numFmtId="0" fontId="10" fillId="0" borderId="0" xfId="2" applyFont="1" applyFill="1" applyAlignment="1">
      <alignment horizontal="center" vertical="center" wrapText="1"/>
    </xf>
    <xf numFmtId="0" fontId="1" fillId="0" borderId="13" xfId="2" applyFill="1" applyBorder="1" applyAlignment="1">
      <alignment horizontal="center" vertical="center" wrapText="1"/>
    </xf>
    <xf numFmtId="0" fontId="1" fillId="0" borderId="15" xfId="2" applyFill="1" applyBorder="1" applyAlignment="1">
      <alignment horizontal="center" vertical="center" wrapText="1"/>
    </xf>
    <xf numFmtId="0" fontId="7" fillId="0" borderId="4" xfId="2" applyFont="1" applyFill="1" applyBorder="1" applyAlignment="1">
      <alignment horizontal="left" vertical="center" wrapText="1"/>
    </xf>
    <xf numFmtId="0" fontId="4" fillId="0" borderId="4" xfId="2" applyFont="1" applyFill="1" applyBorder="1" applyAlignment="1">
      <alignment horizontal="left" vertical="center" wrapText="1"/>
    </xf>
  </cellXfs>
  <cellStyles count="8">
    <cellStyle name="百分比" xfId="1" builtinId="5"/>
    <cellStyle name="百分比 2" xfId="3"/>
    <cellStyle name="常规" xfId="0" builtinId="0"/>
    <cellStyle name="常规 10" xfId="5"/>
    <cellStyle name="常规 2" xfId="2"/>
    <cellStyle name="常规 2 2 2" xfId="4"/>
    <cellStyle name="常规 2 3" xfId="7"/>
    <cellStyle name="常规 8" xfId="6"/>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45"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ustomXml" Target="../customXml/item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CCE8C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workbookViewId="0">
      <selection activeCell="C14" sqref="C14"/>
    </sheetView>
  </sheetViews>
  <sheetFormatPr defaultColWidth="9" defaultRowHeight="13.5"/>
  <cols>
    <col min="1" max="1" width="9" style="148"/>
    <col min="2" max="2" width="60.625" style="149" customWidth="1"/>
    <col min="3" max="3" width="13.625" style="160" customWidth="1"/>
    <col min="4" max="4" width="13.625" style="148" customWidth="1"/>
    <col min="5" max="5" width="25.25" style="149" customWidth="1"/>
    <col min="6" max="6" width="11.5" style="149"/>
    <col min="7" max="16384" width="9" style="149"/>
  </cols>
  <sheetData>
    <row r="1" spans="1:4" s="145" customFormat="1" ht="24" customHeight="1">
      <c r="A1" s="150" t="s">
        <v>0</v>
      </c>
      <c r="B1" s="150" t="s">
        <v>841</v>
      </c>
      <c r="C1" s="159" t="s">
        <v>839</v>
      </c>
      <c r="D1" s="150" t="s">
        <v>1</v>
      </c>
    </row>
    <row r="2" spans="1:4" s="146" customFormat="1" ht="24" customHeight="1">
      <c r="A2" s="167" t="s">
        <v>840</v>
      </c>
      <c r="B2" s="168"/>
      <c r="C2" s="161">
        <f>SUM(C3:C38)</f>
        <v>11602.886403999999</v>
      </c>
      <c r="D2" s="150"/>
    </row>
    <row r="3" spans="1:4" ht="24" customHeight="1">
      <c r="A3" s="151">
        <v>1</v>
      </c>
      <c r="B3" s="152" t="s">
        <v>2</v>
      </c>
      <c r="C3" s="162">
        <v>144.99816100000001</v>
      </c>
      <c r="D3" s="151">
        <v>100</v>
      </c>
    </row>
    <row r="4" spans="1:4" ht="24" customHeight="1">
      <c r="A4" s="151">
        <v>2</v>
      </c>
      <c r="B4" s="152" t="s">
        <v>3</v>
      </c>
      <c r="C4" s="161">
        <f>'2.卫生健康系统网络运行经费'!F10</f>
        <v>15</v>
      </c>
      <c r="D4" s="151">
        <f>'2.卫生健康系统网络运行经费'!I28</f>
        <v>90</v>
      </c>
    </row>
    <row r="5" spans="1:4" ht="24" customHeight="1">
      <c r="A5" s="151">
        <v>3</v>
      </c>
      <c r="B5" s="153" t="s">
        <v>4</v>
      </c>
      <c r="C5" s="161">
        <v>24.8</v>
      </c>
      <c r="D5" s="151">
        <f>'3.密云区全民健康信息平台、健康密云APP测评费用'!I27</f>
        <v>95</v>
      </c>
    </row>
    <row r="6" spans="1:4" ht="24" customHeight="1">
      <c r="A6" s="151">
        <v>4</v>
      </c>
      <c r="B6" s="153" t="s">
        <v>5</v>
      </c>
      <c r="C6" s="161">
        <v>4.0599999999999996</v>
      </c>
      <c r="D6" s="151">
        <f>'4.密云区新冠疫苗接种点视频管理平台运行经费'!I26</f>
        <v>100</v>
      </c>
    </row>
    <row r="7" spans="1:4" ht="24" customHeight="1">
      <c r="A7" s="151">
        <v>5</v>
      </c>
      <c r="B7" s="152" t="s">
        <v>6</v>
      </c>
      <c r="C7" s="161">
        <f>'5.病媒生物项目资金申请'!F10</f>
        <v>90</v>
      </c>
      <c r="D7" s="151">
        <f>'5.病媒生物项目资金申请'!I22</f>
        <v>100</v>
      </c>
    </row>
    <row r="8" spans="1:4" ht="24" customHeight="1">
      <c r="A8" s="151">
        <v>6</v>
      </c>
      <c r="B8" s="153" t="s">
        <v>7</v>
      </c>
      <c r="C8" s="161">
        <v>5</v>
      </c>
      <c r="D8" s="151">
        <f>'6.婴幼儿照护服务'!I25</f>
        <v>100</v>
      </c>
    </row>
    <row r="9" spans="1:4" ht="24" customHeight="1">
      <c r="A9" s="151">
        <v>7</v>
      </c>
      <c r="B9" s="153" t="s">
        <v>8</v>
      </c>
      <c r="C9" s="161">
        <v>24.21</v>
      </c>
      <c r="D9" s="151">
        <f>'7.村居级计划生育专干补贴及奖励'!I29</f>
        <v>98</v>
      </c>
    </row>
    <row r="10" spans="1:4" ht="24" customHeight="1">
      <c r="A10" s="151">
        <v>8</v>
      </c>
      <c r="B10" s="153" t="s">
        <v>9</v>
      </c>
      <c r="C10" s="161">
        <v>10</v>
      </c>
      <c r="D10" s="151">
        <f>'8.计划生育避孕药具经费'!I27</f>
        <v>100</v>
      </c>
    </row>
    <row r="11" spans="1:4" ht="24" customHeight="1">
      <c r="A11" s="151">
        <v>9</v>
      </c>
      <c r="B11" s="153" t="s">
        <v>10</v>
      </c>
      <c r="C11" s="161">
        <v>159.80106000000001</v>
      </c>
      <c r="D11" s="151">
        <f>'9.计划生育特殊家庭扶助保障'!I35</f>
        <v>94.5</v>
      </c>
    </row>
    <row r="12" spans="1:4" ht="24" customHeight="1">
      <c r="A12" s="151">
        <v>10</v>
      </c>
      <c r="B12" s="153" t="s">
        <v>11</v>
      </c>
      <c r="C12" s="161">
        <v>10.98</v>
      </c>
      <c r="D12" s="151">
        <f>'10.村卫生室医务人员投保医疗责任保险'!I24</f>
        <v>98.6</v>
      </c>
    </row>
    <row r="13" spans="1:4" ht="24" customHeight="1">
      <c r="A13" s="151">
        <v>11</v>
      </c>
      <c r="B13" s="153" t="s">
        <v>12</v>
      </c>
      <c r="C13" s="161">
        <v>19.808212999999999</v>
      </c>
      <c r="D13" s="151">
        <f>'11.卫生健康宣传经费'!I29</f>
        <v>97</v>
      </c>
    </row>
    <row r="14" spans="1:4" ht="24" customHeight="1">
      <c r="A14" s="151">
        <v>12</v>
      </c>
      <c r="B14" s="153" t="s">
        <v>13</v>
      </c>
      <c r="C14" s="161">
        <v>2.52</v>
      </c>
      <c r="D14" s="151">
        <f>'12.人口监测'!I29</f>
        <v>96.2</v>
      </c>
    </row>
    <row r="15" spans="1:4" s="147" customFormat="1" ht="24" customHeight="1">
      <c r="A15" s="151">
        <v>13</v>
      </c>
      <c r="B15" s="153" t="s">
        <v>14</v>
      </c>
      <c r="C15" s="161">
        <v>4603.0320000000002</v>
      </c>
      <c r="D15" s="154">
        <f>'13.计划生育家庭奖励及扶助'!I29</f>
        <v>96</v>
      </c>
    </row>
    <row r="16" spans="1:4" ht="24" customHeight="1">
      <c r="A16" s="151">
        <v>14</v>
      </c>
      <c r="B16" s="153" t="s">
        <v>15</v>
      </c>
      <c r="C16" s="161">
        <f>'14.卫生健康委员会办公楼顶防水工程及通风口、警卫室、大门防水'!F9</f>
        <v>40.340000000000003</v>
      </c>
      <c r="D16" s="151">
        <f>'14.卫生健康委员会办公楼顶防水工程及通风口、警卫室、大门防水'!I26</f>
        <v>100</v>
      </c>
    </row>
    <row r="17" spans="1:5" ht="24" customHeight="1">
      <c r="A17" s="151">
        <v>15</v>
      </c>
      <c r="B17" s="152" t="s">
        <v>16</v>
      </c>
      <c r="C17" s="161">
        <v>8.52</v>
      </c>
      <c r="D17" s="151">
        <f>'15.为支援我区完成核酸采样人员购买羽绒服经费'!I21</f>
        <v>100</v>
      </c>
    </row>
    <row r="18" spans="1:5" ht="24" customHeight="1">
      <c r="A18" s="151">
        <v>16</v>
      </c>
      <c r="B18" s="58" t="s">
        <v>17</v>
      </c>
      <c r="C18" s="163">
        <v>3</v>
      </c>
      <c r="D18" s="56">
        <v>100</v>
      </c>
      <c r="E18" s="166"/>
    </row>
    <row r="19" spans="1:5" ht="24" customHeight="1">
      <c r="A19" s="151">
        <v>17</v>
      </c>
      <c r="B19" s="152" t="s">
        <v>18</v>
      </c>
      <c r="C19" s="161">
        <v>1.8049999999999999</v>
      </c>
      <c r="D19" s="151">
        <v>100</v>
      </c>
      <c r="E19" s="166"/>
    </row>
    <row r="20" spans="1:5" ht="24" customHeight="1">
      <c r="A20" s="151">
        <v>18</v>
      </c>
      <c r="B20" s="152" t="s">
        <v>19</v>
      </c>
      <c r="C20" s="161">
        <f>'18.新社区卫生服务综合管理信息系统升级改造项目'!G9</f>
        <v>533.6</v>
      </c>
      <c r="D20" s="151">
        <f>'18.新社区卫生服务综合管理信息系统升级改造项目'!I28</f>
        <v>100</v>
      </c>
      <c r="E20" s="166"/>
    </row>
    <row r="21" spans="1:5" s="147" customFormat="1" ht="24" customHeight="1">
      <c r="A21" s="154">
        <v>19</v>
      </c>
      <c r="B21" s="153" t="s">
        <v>20</v>
      </c>
      <c r="C21" s="161">
        <v>6.2009999999999996</v>
      </c>
      <c r="D21" s="154">
        <f>'19.疫情期间医疗数据传输运转及租计算机经费'!I24</f>
        <v>100</v>
      </c>
    </row>
    <row r="22" spans="1:5" s="147" customFormat="1" ht="24" customHeight="1">
      <c r="A22" s="154">
        <v>20</v>
      </c>
      <c r="B22" s="153" t="s">
        <v>21</v>
      </c>
      <c r="C22" s="161">
        <f>'20.全国卫生专业技术资格考试'!F9</f>
        <v>11.592124</v>
      </c>
      <c r="D22" s="154">
        <f>'20.全国卫生专业技术资格考试'!I30</f>
        <v>100</v>
      </c>
    </row>
    <row r="23" spans="1:5" s="147" customFormat="1" ht="24" customHeight="1">
      <c r="A23" s="154">
        <v>21</v>
      </c>
      <c r="B23" s="153" t="s">
        <v>22</v>
      </c>
      <c r="C23" s="161">
        <v>249.58</v>
      </c>
      <c r="D23" s="154">
        <v>90</v>
      </c>
    </row>
    <row r="24" spans="1:5" ht="24" customHeight="1">
      <c r="A24" s="151">
        <v>22</v>
      </c>
      <c r="B24" s="153" t="s">
        <v>23</v>
      </c>
      <c r="C24" s="161">
        <v>5.3414999999999999</v>
      </c>
      <c r="D24" s="151">
        <f>'22.社区返聘退休医学专家的劳务报酬'!I34</f>
        <v>86.7</v>
      </c>
    </row>
    <row r="25" spans="1:5" ht="24" customHeight="1">
      <c r="A25" s="151">
        <v>23</v>
      </c>
      <c r="B25" s="153" t="s">
        <v>24</v>
      </c>
      <c r="C25" s="161">
        <v>0.69599999999999995</v>
      </c>
      <c r="D25" s="151">
        <f>'23.基层党组织党建活动经费'!I23</f>
        <v>91.4</v>
      </c>
    </row>
    <row r="26" spans="1:5" ht="24" customHeight="1">
      <c r="A26" s="151">
        <v>24</v>
      </c>
      <c r="B26" s="16" t="s">
        <v>25</v>
      </c>
      <c r="C26" s="164">
        <v>1057.2739999999999</v>
      </c>
      <c r="D26" s="11">
        <f>'24.核酸采样经费'!I23</f>
        <v>100</v>
      </c>
      <c r="E26" s="8"/>
    </row>
    <row r="27" spans="1:5" ht="24" customHeight="1">
      <c r="A27" s="151">
        <v>25</v>
      </c>
      <c r="B27" s="152" t="s">
        <v>26</v>
      </c>
      <c r="C27" s="164">
        <v>353.71050000000002</v>
      </c>
      <c r="D27" s="151">
        <v>100</v>
      </c>
    </row>
    <row r="28" spans="1:5" ht="24" customHeight="1">
      <c r="A28" s="151">
        <v>26</v>
      </c>
      <c r="B28" s="153" t="s">
        <v>27</v>
      </c>
      <c r="C28" s="161">
        <v>942.452</v>
      </c>
      <c r="D28" s="151">
        <f>'26.隔离酒店安置费'!I29</f>
        <v>100</v>
      </c>
    </row>
    <row r="29" spans="1:5" ht="24" customHeight="1">
      <c r="A29" s="151">
        <v>27</v>
      </c>
      <c r="B29" s="153" t="s">
        <v>28</v>
      </c>
      <c r="C29" s="161">
        <v>1707.1980000000001</v>
      </c>
      <c r="D29" s="151">
        <f>'27.购置疫情防控物资'!I26</f>
        <v>100</v>
      </c>
      <c r="E29" s="149">
        <v>1000</v>
      </c>
    </row>
    <row r="30" spans="1:5" ht="24" customHeight="1">
      <c r="A30" s="151">
        <v>28</v>
      </c>
      <c r="B30" s="153" t="s">
        <v>29</v>
      </c>
      <c r="C30" s="161">
        <v>1103.0055</v>
      </c>
      <c r="D30" s="151">
        <f>'28.疾控与第三方核酸检测费用'!I24</f>
        <v>100</v>
      </c>
    </row>
    <row r="31" spans="1:5" ht="24" customHeight="1">
      <c r="A31" s="151">
        <v>29</v>
      </c>
      <c r="B31" s="152" t="s">
        <v>30</v>
      </c>
      <c r="C31" s="165">
        <v>356.48</v>
      </c>
      <c r="D31" s="11">
        <v>100</v>
      </c>
      <c r="E31" s="8"/>
    </row>
    <row r="32" spans="1:5" ht="24" customHeight="1">
      <c r="A32" s="151">
        <v>30</v>
      </c>
      <c r="B32" s="152" t="s">
        <v>31</v>
      </c>
      <c r="C32" s="165">
        <v>27.9</v>
      </c>
      <c r="D32" s="11">
        <v>100</v>
      </c>
      <c r="E32" s="38"/>
    </row>
    <row r="33" spans="1:5" ht="24" customHeight="1">
      <c r="A33" s="151">
        <v>31</v>
      </c>
      <c r="B33" s="152" t="s">
        <v>32</v>
      </c>
      <c r="C33" s="161">
        <v>15.96</v>
      </c>
      <c r="D33" s="151">
        <v>100</v>
      </c>
    </row>
    <row r="34" spans="1:5" ht="24" customHeight="1">
      <c r="A34" s="151">
        <v>32</v>
      </c>
      <c r="B34" s="152" t="s">
        <v>33</v>
      </c>
      <c r="C34" s="161">
        <v>0.52</v>
      </c>
      <c r="D34" s="151">
        <v>100</v>
      </c>
    </row>
    <row r="35" spans="1:5" ht="24" customHeight="1">
      <c r="A35" s="151">
        <v>33</v>
      </c>
      <c r="B35" s="152" t="s">
        <v>34</v>
      </c>
      <c r="C35" s="161">
        <v>18</v>
      </c>
      <c r="D35" s="155">
        <v>100</v>
      </c>
    </row>
    <row r="36" spans="1:5" ht="24" customHeight="1">
      <c r="A36" s="151">
        <v>34</v>
      </c>
      <c r="B36" s="152" t="s">
        <v>35</v>
      </c>
      <c r="C36" s="161">
        <v>37.869346</v>
      </c>
      <c r="D36" s="156">
        <f>'34.食堂'!I25</f>
        <v>100</v>
      </c>
      <c r="E36" s="157"/>
    </row>
    <row r="37" spans="1:5" ht="24" customHeight="1">
      <c r="A37" s="151">
        <v>35</v>
      </c>
      <c r="B37" s="152" t="s">
        <v>36</v>
      </c>
      <c r="C37" s="161">
        <v>4.4000000000000004</v>
      </c>
      <c r="D37" s="156">
        <f>'35.计生婚育文化'!I23</f>
        <v>100</v>
      </c>
      <c r="E37" s="158"/>
    </row>
    <row r="38" spans="1:5" ht="24" customHeight="1">
      <c r="A38" s="151">
        <v>36</v>
      </c>
      <c r="B38" s="152" t="s">
        <v>37</v>
      </c>
      <c r="C38" s="161">
        <v>3.2320000000000002</v>
      </c>
      <c r="D38" s="156">
        <v>100</v>
      </c>
      <c r="E38" s="157"/>
    </row>
  </sheetData>
  <sheetProtection formatCells="0" insertHyperlinks="0" autoFilter="0"/>
  <mergeCells count="2">
    <mergeCell ref="E18:E20"/>
    <mergeCell ref="A2:B2"/>
  </mergeCells>
  <phoneticPr fontId="23" type="noConversion"/>
  <pageMargins left="0.7" right="0.7"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showGridLines="0" workbookViewId="0">
      <selection activeCell="I28" sqref="I28"/>
    </sheetView>
  </sheetViews>
  <sheetFormatPr defaultColWidth="9" defaultRowHeight="14.25"/>
  <cols>
    <col min="1" max="2" width="6.125" style="38" customWidth="1"/>
    <col min="3" max="3" width="12.375" style="38" customWidth="1"/>
    <col min="4" max="4" width="26" style="38" customWidth="1"/>
    <col min="5" max="5" width="20.25" style="38" customWidth="1"/>
    <col min="6" max="6" width="12.375" style="38" customWidth="1"/>
    <col min="7" max="7" width="12.625" style="38" customWidth="1"/>
    <col min="8" max="9" width="12.375" style="38" customWidth="1"/>
    <col min="10" max="10" width="19.625" style="38" customWidth="1"/>
    <col min="11" max="16384" width="9" style="38"/>
  </cols>
  <sheetData>
    <row r="1" spans="1:11" ht="16.5" customHeight="1">
      <c r="A1" s="3" t="s">
        <v>38</v>
      </c>
      <c r="B1" s="4"/>
      <c r="C1" s="4"/>
      <c r="D1" s="4"/>
    </row>
    <row r="2" spans="1:11" ht="33.75" customHeight="1">
      <c r="A2" s="191" t="s">
        <v>40</v>
      </c>
      <c r="B2" s="191"/>
      <c r="C2" s="191"/>
      <c r="D2" s="191"/>
      <c r="E2" s="191"/>
      <c r="F2" s="191"/>
      <c r="G2" s="191"/>
      <c r="H2" s="191"/>
      <c r="I2" s="191"/>
      <c r="J2" s="191"/>
    </row>
    <row r="3" spans="1:11" ht="14.25" customHeight="1">
      <c r="A3" s="192" t="s">
        <v>41</v>
      </c>
      <c r="B3" s="192"/>
      <c r="C3" s="192"/>
      <c r="D3" s="192"/>
      <c r="E3" s="192"/>
      <c r="F3" s="192"/>
      <c r="G3" s="192"/>
      <c r="H3" s="192"/>
      <c r="I3" s="192"/>
      <c r="J3" s="192"/>
    </row>
    <row r="4" spans="1:11" ht="21.75" customHeight="1">
      <c r="A4" s="6"/>
      <c r="B4" s="7"/>
      <c r="C4" s="8"/>
      <c r="D4" s="8"/>
    </row>
    <row r="5" spans="1:11" ht="21.95" customHeight="1">
      <c r="A5" s="169" t="s">
        <v>42</v>
      </c>
      <c r="B5" s="176"/>
      <c r="C5" s="176"/>
      <c r="D5" s="171" t="s">
        <v>265</v>
      </c>
      <c r="E5" s="171"/>
      <c r="F5" s="171"/>
      <c r="G5" s="171"/>
      <c r="H5" s="171"/>
      <c r="I5" s="171"/>
      <c r="J5" s="171"/>
      <c r="K5" s="5"/>
    </row>
    <row r="6" spans="1:11" ht="21.95" customHeight="1">
      <c r="A6" s="169" t="s">
        <v>44</v>
      </c>
      <c r="B6" s="176"/>
      <c r="C6" s="176"/>
      <c r="D6" s="171" t="s">
        <v>45</v>
      </c>
      <c r="E6" s="171"/>
      <c r="F6" s="169" t="s">
        <v>46</v>
      </c>
      <c r="G6" s="170"/>
      <c r="H6" s="171" t="s">
        <v>47</v>
      </c>
      <c r="I6" s="171"/>
      <c r="J6" s="171"/>
    </row>
    <row r="7" spans="1:11" ht="21.95" customHeight="1">
      <c r="A7" s="169" t="s">
        <v>48</v>
      </c>
      <c r="B7" s="176"/>
      <c r="C7" s="176"/>
      <c r="D7" s="171" t="s">
        <v>211</v>
      </c>
      <c r="E7" s="171"/>
      <c r="F7" s="169" t="s">
        <v>50</v>
      </c>
      <c r="G7" s="170"/>
      <c r="H7" s="171">
        <v>69041278</v>
      </c>
      <c r="I7" s="171"/>
      <c r="J7" s="171"/>
    </row>
    <row r="8" spans="1:11" ht="21.95" customHeight="1">
      <c r="A8" s="177" t="s">
        <v>51</v>
      </c>
      <c r="B8" s="178"/>
      <c r="C8" s="179"/>
      <c r="D8" s="16"/>
      <c r="E8" s="16" t="s">
        <v>52</v>
      </c>
      <c r="F8" s="16" t="s">
        <v>53</v>
      </c>
      <c r="G8" s="17" t="s">
        <v>54</v>
      </c>
      <c r="H8" s="122" t="s">
        <v>55</v>
      </c>
      <c r="I8" s="41" t="s">
        <v>56</v>
      </c>
      <c r="J8" s="17" t="s">
        <v>57</v>
      </c>
    </row>
    <row r="9" spans="1:11" ht="21.95" customHeight="1">
      <c r="A9" s="180"/>
      <c r="B9" s="181"/>
      <c r="C9" s="182"/>
      <c r="D9" s="16" t="s">
        <v>58</v>
      </c>
      <c r="E9" s="11">
        <v>196.87</v>
      </c>
      <c r="F9" s="33">
        <v>159.80106000000001</v>
      </c>
      <c r="G9" s="16">
        <v>159.80106000000001</v>
      </c>
      <c r="H9" s="16">
        <v>10</v>
      </c>
      <c r="I9" s="42">
        <v>1</v>
      </c>
      <c r="J9" s="16">
        <v>10</v>
      </c>
    </row>
    <row r="10" spans="1:11" ht="21.95" customHeight="1">
      <c r="A10" s="180"/>
      <c r="B10" s="181"/>
      <c r="C10" s="182"/>
      <c r="D10" s="16" t="s">
        <v>59</v>
      </c>
      <c r="E10" s="11">
        <v>196.87</v>
      </c>
      <c r="F10" s="33">
        <v>159.80106000000001</v>
      </c>
      <c r="G10" s="16">
        <v>159.80106000000001</v>
      </c>
      <c r="H10" s="11" t="s">
        <v>60</v>
      </c>
      <c r="I10" s="42">
        <v>1</v>
      </c>
      <c r="J10" s="11" t="s">
        <v>60</v>
      </c>
    </row>
    <row r="11" spans="1:11" ht="21.95" customHeight="1">
      <c r="A11" s="180"/>
      <c r="B11" s="181"/>
      <c r="C11" s="182"/>
      <c r="D11" s="16" t="s">
        <v>61</v>
      </c>
      <c r="E11" s="16"/>
      <c r="F11" s="33"/>
      <c r="G11" s="21"/>
      <c r="H11" s="11" t="s">
        <v>60</v>
      </c>
      <c r="I11" s="42"/>
      <c r="J11" s="11" t="s">
        <v>60</v>
      </c>
    </row>
    <row r="12" spans="1:11" ht="21.95" customHeight="1">
      <c r="A12" s="183"/>
      <c r="B12" s="184"/>
      <c r="C12" s="185"/>
      <c r="D12" s="16" t="s">
        <v>62</v>
      </c>
      <c r="E12" s="16"/>
      <c r="F12" s="21"/>
      <c r="G12" s="21"/>
      <c r="H12" s="11" t="s">
        <v>60</v>
      </c>
      <c r="I12" s="11"/>
      <c r="J12" s="11" t="s">
        <v>60</v>
      </c>
    </row>
    <row r="13" spans="1:11" ht="21.95" customHeight="1">
      <c r="A13" s="171" t="s">
        <v>63</v>
      </c>
      <c r="B13" s="171" t="s">
        <v>64</v>
      </c>
      <c r="C13" s="171"/>
      <c r="D13" s="171"/>
      <c r="E13" s="171"/>
      <c r="F13" s="169" t="s">
        <v>65</v>
      </c>
      <c r="G13" s="176"/>
      <c r="H13" s="176"/>
      <c r="I13" s="176"/>
      <c r="J13" s="170"/>
    </row>
    <row r="14" spans="1:11" ht="318" customHeight="1">
      <c r="A14" s="171"/>
      <c r="B14" s="186" t="s">
        <v>266</v>
      </c>
      <c r="C14" s="186"/>
      <c r="D14" s="186"/>
      <c r="E14" s="186"/>
      <c r="F14" s="187" t="s">
        <v>267</v>
      </c>
      <c r="G14" s="188"/>
      <c r="H14" s="188"/>
      <c r="I14" s="188"/>
      <c r="J14" s="195"/>
    </row>
    <row r="15" spans="1:11" ht="32.25" customHeight="1">
      <c r="A15" s="171" t="s">
        <v>68</v>
      </c>
      <c r="B15" s="11" t="s">
        <v>69</v>
      </c>
      <c r="C15" s="11" t="s">
        <v>70</v>
      </c>
      <c r="D15" s="11" t="s">
        <v>71</v>
      </c>
      <c r="E15" s="11" t="s">
        <v>72</v>
      </c>
      <c r="F15" s="11" t="s">
        <v>73</v>
      </c>
      <c r="G15" s="171" t="s">
        <v>55</v>
      </c>
      <c r="H15" s="171"/>
      <c r="I15" s="11" t="s">
        <v>57</v>
      </c>
      <c r="J15" s="11" t="s">
        <v>74</v>
      </c>
    </row>
    <row r="16" spans="1:11" ht="29.25" customHeight="1">
      <c r="A16" s="171"/>
      <c r="B16" s="173" t="s">
        <v>75</v>
      </c>
      <c r="C16" s="173" t="s">
        <v>76</v>
      </c>
      <c r="D16" s="16" t="s">
        <v>268</v>
      </c>
      <c r="E16" s="26" t="s">
        <v>269</v>
      </c>
      <c r="F16" s="11" t="s">
        <v>270</v>
      </c>
      <c r="G16" s="171">
        <v>4</v>
      </c>
      <c r="H16" s="171"/>
      <c r="I16" s="11">
        <v>3.5</v>
      </c>
      <c r="J16" s="11" t="s">
        <v>271</v>
      </c>
    </row>
    <row r="17" spans="1:10" ht="29.25" customHeight="1">
      <c r="A17" s="171"/>
      <c r="B17" s="174"/>
      <c r="C17" s="174"/>
      <c r="D17" s="16" t="s">
        <v>272</v>
      </c>
      <c r="E17" s="11" t="s">
        <v>273</v>
      </c>
      <c r="F17" s="11" t="s">
        <v>274</v>
      </c>
      <c r="G17" s="169">
        <v>4</v>
      </c>
      <c r="H17" s="170"/>
      <c r="I17" s="11">
        <v>3.5</v>
      </c>
      <c r="J17" s="11" t="s">
        <v>271</v>
      </c>
    </row>
    <row r="18" spans="1:10" ht="29.25" customHeight="1">
      <c r="A18" s="171"/>
      <c r="B18" s="174"/>
      <c r="C18" s="174"/>
      <c r="D18" s="16" t="s">
        <v>275</v>
      </c>
      <c r="E18" s="11" t="s">
        <v>276</v>
      </c>
      <c r="F18" s="11" t="s">
        <v>277</v>
      </c>
      <c r="G18" s="171">
        <v>4</v>
      </c>
      <c r="H18" s="171"/>
      <c r="I18" s="11">
        <v>3.5</v>
      </c>
      <c r="J18" s="11" t="s">
        <v>271</v>
      </c>
    </row>
    <row r="19" spans="1:10" ht="29.25" customHeight="1">
      <c r="A19" s="171"/>
      <c r="B19" s="174"/>
      <c r="C19" s="174"/>
      <c r="D19" s="16" t="s">
        <v>278</v>
      </c>
      <c r="E19" s="11" t="s">
        <v>279</v>
      </c>
      <c r="F19" s="11">
        <v>290</v>
      </c>
      <c r="G19" s="169">
        <v>4</v>
      </c>
      <c r="H19" s="170"/>
      <c r="I19" s="11">
        <v>3.5</v>
      </c>
      <c r="J19" s="11" t="s">
        <v>271</v>
      </c>
    </row>
    <row r="20" spans="1:10" ht="29.25" customHeight="1">
      <c r="A20" s="171"/>
      <c r="B20" s="174"/>
      <c r="C20" s="171" t="s">
        <v>82</v>
      </c>
      <c r="D20" s="16" t="s">
        <v>280</v>
      </c>
      <c r="E20" s="26">
        <v>1</v>
      </c>
      <c r="F20" s="26">
        <v>1</v>
      </c>
      <c r="G20" s="171">
        <v>9</v>
      </c>
      <c r="H20" s="171"/>
      <c r="I20" s="11">
        <v>9</v>
      </c>
      <c r="J20" s="11"/>
    </row>
    <row r="21" spans="1:10" ht="29.25" customHeight="1">
      <c r="A21" s="171"/>
      <c r="B21" s="174"/>
      <c r="C21" s="171"/>
      <c r="D21" s="16" t="s">
        <v>281</v>
      </c>
      <c r="E21" s="26">
        <v>1</v>
      </c>
      <c r="F21" s="26">
        <v>1</v>
      </c>
      <c r="G21" s="169">
        <v>5</v>
      </c>
      <c r="H21" s="170"/>
      <c r="I21" s="11">
        <v>5</v>
      </c>
      <c r="J21" s="11"/>
    </row>
    <row r="22" spans="1:10" ht="29.25" customHeight="1">
      <c r="A22" s="171"/>
      <c r="B22" s="174"/>
      <c r="C22" s="173" t="s">
        <v>89</v>
      </c>
      <c r="D22" s="16" t="s">
        <v>282</v>
      </c>
      <c r="E22" s="11" t="s">
        <v>283</v>
      </c>
      <c r="F22" s="11" t="s">
        <v>283</v>
      </c>
      <c r="G22" s="171">
        <v>3</v>
      </c>
      <c r="H22" s="171"/>
      <c r="I22" s="11">
        <v>3</v>
      </c>
      <c r="J22" s="11"/>
    </row>
    <row r="23" spans="1:10" ht="29.25" customHeight="1">
      <c r="A23" s="171"/>
      <c r="B23" s="174"/>
      <c r="C23" s="174"/>
      <c r="D23" s="16" t="s">
        <v>284</v>
      </c>
      <c r="E23" s="11" t="s">
        <v>285</v>
      </c>
      <c r="F23" s="11" t="s">
        <v>285</v>
      </c>
      <c r="G23" s="169">
        <v>2</v>
      </c>
      <c r="H23" s="170"/>
      <c r="I23" s="11">
        <v>2</v>
      </c>
      <c r="J23" s="11"/>
    </row>
    <row r="24" spans="1:10" ht="29.25" customHeight="1">
      <c r="A24" s="171"/>
      <c r="B24" s="174"/>
      <c r="C24" s="174"/>
      <c r="D24" s="16" t="s">
        <v>286</v>
      </c>
      <c r="E24" s="11" t="s">
        <v>283</v>
      </c>
      <c r="F24" s="11" t="s">
        <v>283</v>
      </c>
      <c r="G24" s="171">
        <v>3</v>
      </c>
      <c r="H24" s="171"/>
      <c r="I24" s="11">
        <v>3</v>
      </c>
      <c r="J24" s="11"/>
    </row>
    <row r="25" spans="1:10" ht="29.25" customHeight="1">
      <c r="A25" s="171"/>
      <c r="B25" s="174"/>
      <c r="C25" s="174"/>
      <c r="D25" s="16" t="s">
        <v>287</v>
      </c>
      <c r="E25" s="11" t="s">
        <v>288</v>
      </c>
      <c r="F25" s="11" t="s">
        <v>288</v>
      </c>
      <c r="G25" s="171">
        <v>3</v>
      </c>
      <c r="H25" s="171"/>
      <c r="I25" s="11">
        <v>3</v>
      </c>
      <c r="J25" s="11"/>
    </row>
    <row r="26" spans="1:10" ht="29.25" customHeight="1">
      <c r="A26" s="171"/>
      <c r="B26" s="174"/>
      <c r="C26" s="174"/>
      <c r="D26" s="16" t="s">
        <v>289</v>
      </c>
      <c r="E26" s="11" t="s">
        <v>290</v>
      </c>
      <c r="F26" s="11" t="s">
        <v>290</v>
      </c>
      <c r="G26" s="171">
        <v>3</v>
      </c>
      <c r="H26" s="171"/>
      <c r="I26" s="11">
        <v>3</v>
      </c>
      <c r="J26" s="11"/>
    </row>
    <row r="27" spans="1:10" ht="29.25" customHeight="1">
      <c r="A27" s="171"/>
      <c r="B27" s="174"/>
      <c r="C27" s="174"/>
      <c r="D27" s="16" t="s">
        <v>291</v>
      </c>
      <c r="E27" s="11" t="s">
        <v>292</v>
      </c>
      <c r="F27" s="11">
        <v>0</v>
      </c>
      <c r="G27" s="171">
        <v>3</v>
      </c>
      <c r="H27" s="171"/>
      <c r="I27" s="11">
        <v>0</v>
      </c>
      <c r="J27" s="11" t="s">
        <v>293</v>
      </c>
    </row>
    <row r="28" spans="1:10" ht="29.25" customHeight="1">
      <c r="A28" s="171"/>
      <c r="B28" s="174"/>
      <c r="C28" s="174"/>
      <c r="D28" s="16" t="s">
        <v>294</v>
      </c>
      <c r="E28" s="11" t="s">
        <v>295</v>
      </c>
      <c r="F28" s="11" t="s">
        <v>295</v>
      </c>
      <c r="G28" s="171">
        <v>3</v>
      </c>
      <c r="H28" s="171"/>
      <c r="I28" s="11">
        <v>3</v>
      </c>
      <c r="J28" s="11"/>
    </row>
    <row r="29" spans="1:10" ht="29.25" customHeight="1">
      <c r="A29" s="171"/>
      <c r="B29" s="174"/>
      <c r="C29" s="174"/>
      <c r="D29" s="16" t="s">
        <v>296</v>
      </c>
      <c r="E29" s="11" t="s">
        <v>297</v>
      </c>
      <c r="F29" s="11" t="s">
        <v>298</v>
      </c>
      <c r="G29" s="171">
        <v>2</v>
      </c>
      <c r="H29" s="171"/>
      <c r="I29" s="11">
        <v>1.5</v>
      </c>
      <c r="J29" s="135" t="s">
        <v>299</v>
      </c>
    </row>
    <row r="30" spans="1:10" ht="29.25" customHeight="1">
      <c r="A30" s="171"/>
      <c r="B30" s="174"/>
      <c r="C30" s="174"/>
      <c r="D30" s="16" t="s">
        <v>300</v>
      </c>
      <c r="E30" s="11" t="s">
        <v>301</v>
      </c>
      <c r="F30" s="11" t="s">
        <v>301</v>
      </c>
      <c r="G30" s="171">
        <v>2</v>
      </c>
      <c r="H30" s="171"/>
      <c r="I30" s="11">
        <v>2</v>
      </c>
      <c r="J30" s="11"/>
    </row>
    <row r="31" spans="1:10" ht="44.25" customHeight="1">
      <c r="A31" s="171"/>
      <c r="B31" s="174"/>
      <c r="C31" s="11" t="s">
        <v>99</v>
      </c>
      <c r="D31" s="16" t="s">
        <v>302</v>
      </c>
      <c r="E31" s="26">
        <v>1</v>
      </c>
      <c r="F31" s="26">
        <v>1</v>
      </c>
      <c r="G31" s="169">
        <v>10</v>
      </c>
      <c r="H31" s="170"/>
      <c r="I31" s="11">
        <v>10</v>
      </c>
      <c r="J31" s="11"/>
    </row>
    <row r="32" spans="1:10" ht="36.75" customHeight="1">
      <c r="A32" s="171"/>
      <c r="B32" s="174" t="s">
        <v>104</v>
      </c>
      <c r="C32" s="173" t="s">
        <v>105</v>
      </c>
      <c r="D32" s="16" t="s">
        <v>303</v>
      </c>
      <c r="E32" s="11" t="s">
        <v>238</v>
      </c>
      <c r="F32" s="11" t="s">
        <v>238</v>
      </c>
      <c r="G32" s="169">
        <v>8</v>
      </c>
      <c r="H32" s="170"/>
      <c r="I32" s="11">
        <v>8</v>
      </c>
      <c r="J32" s="11"/>
    </row>
    <row r="33" spans="1:10" s="5" customFormat="1" ht="39" customHeight="1">
      <c r="A33" s="171"/>
      <c r="B33" s="174"/>
      <c r="C33" s="175"/>
      <c r="D33" s="21" t="s">
        <v>304</v>
      </c>
      <c r="E33" s="11" t="s">
        <v>238</v>
      </c>
      <c r="F33" s="11" t="s">
        <v>238</v>
      </c>
      <c r="G33" s="171">
        <v>8</v>
      </c>
      <c r="H33" s="171"/>
      <c r="I33" s="11">
        <v>8</v>
      </c>
      <c r="J33" s="11"/>
    </row>
    <row r="34" spans="1:10" ht="38.25" customHeight="1">
      <c r="A34" s="171"/>
      <c r="B34" s="175"/>
      <c r="C34" s="11" t="s">
        <v>108</v>
      </c>
      <c r="D34" s="16" t="s">
        <v>305</v>
      </c>
      <c r="E34" s="26" t="s">
        <v>110</v>
      </c>
      <c r="F34" s="26">
        <v>1</v>
      </c>
      <c r="G34" s="171">
        <v>10</v>
      </c>
      <c r="H34" s="171"/>
      <c r="I34" s="11">
        <v>10</v>
      </c>
      <c r="J34" s="26"/>
    </row>
    <row r="35" spans="1:10" ht="21" customHeight="1">
      <c r="A35" s="171" t="s">
        <v>111</v>
      </c>
      <c r="B35" s="171"/>
      <c r="C35" s="171"/>
      <c r="D35" s="171"/>
      <c r="E35" s="171"/>
      <c r="F35" s="171"/>
      <c r="G35" s="171">
        <v>100</v>
      </c>
      <c r="H35" s="171"/>
      <c r="I35" s="31">
        <f>SUM(I16:I34,J9)</f>
        <v>94.5</v>
      </c>
      <c r="J35" s="11"/>
    </row>
  </sheetData>
  <sheetProtection formatCells="0" insertHyperlinks="0" autoFilter="0"/>
  <mergeCells count="47">
    <mergeCell ref="A2:J2"/>
    <mergeCell ref="A3:J3"/>
    <mergeCell ref="A5:C5"/>
    <mergeCell ref="D5:J5"/>
    <mergeCell ref="A6:C6"/>
    <mergeCell ref="D6:E6"/>
    <mergeCell ref="F6:G6"/>
    <mergeCell ref="H6:J6"/>
    <mergeCell ref="A7:C7"/>
    <mergeCell ref="D7:E7"/>
    <mergeCell ref="F7:G7"/>
    <mergeCell ref="H7:J7"/>
    <mergeCell ref="B13:E13"/>
    <mergeCell ref="F13:J13"/>
    <mergeCell ref="A8:C12"/>
    <mergeCell ref="B14:E14"/>
    <mergeCell ref="F14:J14"/>
    <mergeCell ref="G15:H15"/>
    <mergeCell ref="G16:H16"/>
    <mergeCell ref="G17:H17"/>
    <mergeCell ref="G18:H18"/>
    <mergeCell ref="G19:H19"/>
    <mergeCell ref="G20:H20"/>
    <mergeCell ref="G21:H21"/>
    <mergeCell ref="G22:H22"/>
    <mergeCell ref="G32:H32"/>
    <mergeCell ref="G23:H23"/>
    <mergeCell ref="G24:H24"/>
    <mergeCell ref="G25:H25"/>
    <mergeCell ref="G26:H26"/>
    <mergeCell ref="G27:H27"/>
    <mergeCell ref="G33:H33"/>
    <mergeCell ref="G34:H34"/>
    <mergeCell ref="A35:F35"/>
    <mergeCell ref="G35:H35"/>
    <mergeCell ref="A13:A14"/>
    <mergeCell ref="A15:A34"/>
    <mergeCell ref="B16:B31"/>
    <mergeCell ref="B32:B34"/>
    <mergeCell ref="C16:C19"/>
    <mergeCell ref="C20:C21"/>
    <mergeCell ref="C22:C30"/>
    <mergeCell ref="C32:C33"/>
    <mergeCell ref="G28:H28"/>
    <mergeCell ref="G29:H29"/>
    <mergeCell ref="G30:H30"/>
    <mergeCell ref="G31:H31"/>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4"/>
  <sheetViews>
    <sheetView showGridLines="0" workbookViewId="0">
      <selection activeCell="I35" sqref="I35"/>
    </sheetView>
  </sheetViews>
  <sheetFormatPr defaultColWidth="9" defaultRowHeight="14.25"/>
  <cols>
    <col min="1" max="2" width="6.125" style="2" customWidth="1"/>
    <col min="3" max="3" width="12.375" style="2" customWidth="1"/>
    <col min="4" max="4" width="26" style="2" customWidth="1"/>
    <col min="5" max="5" width="20.25" style="2" customWidth="1"/>
    <col min="6" max="6" width="12.375" style="2" customWidth="1"/>
    <col min="7" max="7" width="12.625" style="2" customWidth="1"/>
    <col min="8" max="9" width="12.375" style="2" customWidth="1"/>
    <col min="10" max="10" width="19.625" style="2" customWidth="1"/>
    <col min="11" max="16384" width="9" style="2"/>
  </cols>
  <sheetData>
    <row r="1" spans="1:11" ht="16.5" customHeight="1">
      <c r="A1" s="3" t="s">
        <v>38</v>
      </c>
      <c r="B1" s="4"/>
      <c r="C1" s="4"/>
      <c r="D1" s="4"/>
    </row>
    <row r="2" spans="1:11" ht="33.75" customHeight="1">
      <c r="A2" s="191" t="s">
        <v>40</v>
      </c>
      <c r="B2" s="191"/>
      <c r="C2" s="191"/>
      <c r="D2" s="191"/>
      <c r="E2" s="191"/>
      <c r="F2" s="191"/>
      <c r="G2" s="191"/>
      <c r="H2" s="191"/>
      <c r="I2" s="191"/>
      <c r="J2" s="191"/>
    </row>
    <row r="3" spans="1:11" ht="14.25" customHeight="1">
      <c r="A3" s="192" t="s">
        <v>41</v>
      </c>
      <c r="B3" s="192"/>
      <c r="C3" s="192"/>
      <c r="D3" s="192"/>
      <c r="E3" s="192"/>
      <c r="F3" s="192"/>
      <c r="G3" s="192"/>
      <c r="H3" s="192"/>
      <c r="I3" s="192"/>
      <c r="J3" s="192"/>
    </row>
    <row r="4" spans="1:11" ht="21.75" customHeight="1">
      <c r="A4" s="6"/>
      <c r="B4" s="7"/>
      <c r="C4" s="8"/>
      <c r="D4" s="8"/>
    </row>
    <row r="5" spans="1:11" ht="21.95" customHeight="1">
      <c r="A5" s="193" t="s">
        <v>42</v>
      </c>
      <c r="B5" s="194"/>
      <c r="C5" s="194"/>
      <c r="D5" s="171" t="s">
        <v>306</v>
      </c>
      <c r="E5" s="172"/>
      <c r="F5" s="172"/>
      <c r="G5" s="172"/>
      <c r="H5" s="172"/>
      <c r="I5" s="172"/>
      <c r="J5" s="172"/>
      <c r="K5" s="1"/>
    </row>
    <row r="6" spans="1:11" ht="21.95" customHeight="1">
      <c r="A6" s="169" t="s">
        <v>44</v>
      </c>
      <c r="B6" s="176"/>
      <c r="C6" s="176"/>
      <c r="D6" s="172" t="s">
        <v>45</v>
      </c>
      <c r="E6" s="172"/>
      <c r="F6" s="169" t="s">
        <v>46</v>
      </c>
      <c r="G6" s="170"/>
      <c r="H6" s="172" t="s">
        <v>47</v>
      </c>
      <c r="I6" s="172"/>
      <c r="J6" s="172"/>
    </row>
    <row r="7" spans="1:11" ht="21.95" customHeight="1">
      <c r="A7" s="169" t="s">
        <v>48</v>
      </c>
      <c r="B7" s="176"/>
      <c r="C7" s="176"/>
      <c r="D7" s="171" t="s">
        <v>307</v>
      </c>
      <c r="E7" s="171"/>
      <c r="F7" s="169" t="s">
        <v>50</v>
      </c>
      <c r="G7" s="170"/>
      <c r="H7" s="172">
        <v>69041278</v>
      </c>
      <c r="I7" s="172"/>
      <c r="J7" s="172"/>
    </row>
    <row r="8" spans="1:11" ht="21.95" customHeight="1">
      <c r="A8" s="177" t="s">
        <v>51</v>
      </c>
      <c r="B8" s="178"/>
      <c r="C8" s="179"/>
      <c r="D8" s="16"/>
      <c r="E8" s="16" t="s">
        <v>52</v>
      </c>
      <c r="F8" s="16" t="s">
        <v>53</v>
      </c>
      <c r="G8" s="17" t="s">
        <v>54</v>
      </c>
      <c r="H8" s="18" t="s">
        <v>55</v>
      </c>
      <c r="I8" s="28" t="s">
        <v>56</v>
      </c>
      <c r="J8" s="29" t="s">
        <v>57</v>
      </c>
    </row>
    <row r="9" spans="1:11" ht="21.95" customHeight="1">
      <c r="A9" s="180"/>
      <c r="B9" s="181"/>
      <c r="C9" s="182"/>
      <c r="D9" s="16" t="s">
        <v>58</v>
      </c>
      <c r="E9" s="33">
        <v>12.72</v>
      </c>
      <c r="F9" s="33">
        <v>10.98</v>
      </c>
      <c r="G9" s="33">
        <v>10.98</v>
      </c>
      <c r="H9" s="44">
        <v>10</v>
      </c>
      <c r="I9" s="30">
        <f>G9/E9</f>
        <v>0.8632075471698113</v>
      </c>
      <c r="J9" s="44">
        <v>8.6</v>
      </c>
    </row>
    <row r="10" spans="1:11" ht="21.95" customHeight="1">
      <c r="A10" s="180"/>
      <c r="B10" s="181"/>
      <c r="C10" s="182"/>
      <c r="D10" s="16" t="s">
        <v>59</v>
      </c>
      <c r="E10" s="33">
        <v>12.72</v>
      </c>
      <c r="F10" s="33">
        <v>10.98</v>
      </c>
      <c r="G10" s="33">
        <v>10.98</v>
      </c>
      <c r="H10" s="44">
        <v>10</v>
      </c>
      <c r="I10" s="30">
        <f>G10/E10</f>
        <v>0.8632075471698113</v>
      </c>
      <c r="J10" s="44" t="s">
        <v>60</v>
      </c>
    </row>
    <row r="11" spans="1:11" ht="21.95" customHeight="1">
      <c r="A11" s="180"/>
      <c r="B11" s="181"/>
      <c r="C11" s="182"/>
      <c r="D11" s="16" t="s">
        <v>61</v>
      </c>
      <c r="E11" s="16"/>
      <c r="F11" s="33"/>
      <c r="G11" s="21"/>
      <c r="H11" s="12" t="s">
        <v>60</v>
      </c>
      <c r="I11" s="30"/>
      <c r="J11" s="12" t="s">
        <v>60</v>
      </c>
    </row>
    <row r="12" spans="1:11" ht="21.95" customHeight="1">
      <c r="A12" s="183"/>
      <c r="B12" s="184"/>
      <c r="C12" s="185"/>
      <c r="D12" s="16" t="s">
        <v>62</v>
      </c>
      <c r="E12" s="16"/>
      <c r="F12" s="21"/>
      <c r="G12" s="21"/>
      <c r="H12" s="12" t="s">
        <v>60</v>
      </c>
      <c r="I12" s="12"/>
      <c r="J12" s="12" t="s">
        <v>60</v>
      </c>
    </row>
    <row r="13" spans="1:11" ht="21.95" customHeight="1">
      <c r="A13" s="172" t="s">
        <v>63</v>
      </c>
      <c r="B13" s="171" t="s">
        <v>64</v>
      </c>
      <c r="C13" s="171"/>
      <c r="D13" s="171"/>
      <c r="E13" s="171"/>
      <c r="F13" s="169" t="s">
        <v>65</v>
      </c>
      <c r="G13" s="176"/>
      <c r="H13" s="176"/>
      <c r="I13" s="176"/>
      <c r="J13" s="170"/>
    </row>
    <row r="14" spans="1:11" ht="199.5" customHeight="1">
      <c r="A14" s="172"/>
      <c r="B14" s="186" t="s">
        <v>308</v>
      </c>
      <c r="C14" s="186"/>
      <c r="D14" s="186"/>
      <c r="E14" s="186"/>
      <c r="F14" s="187" t="s">
        <v>309</v>
      </c>
      <c r="G14" s="188"/>
      <c r="H14" s="189"/>
      <c r="I14" s="189"/>
      <c r="J14" s="190"/>
    </row>
    <row r="15" spans="1:11" ht="32.25" customHeight="1">
      <c r="A15" s="171" t="s">
        <v>68</v>
      </c>
      <c r="B15" s="11" t="s">
        <v>69</v>
      </c>
      <c r="C15" s="11" t="s">
        <v>70</v>
      </c>
      <c r="D15" s="11" t="s">
        <v>71</v>
      </c>
      <c r="E15" s="11" t="s">
        <v>72</v>
      </c>
      <c r="F15" s="11" t="s">
        <v>73</v>
      </c>
      <c r="G15" s="171" t="s">
        <v>55</v>
      </c>
      <c r="H15" s="171"/>
      <c r="I15" s="11" t="s">
        <v>57</v>
      </c>
      <c r="J15" s="11" t="s">
        <v>74</v>
      </c>
    </row>
    <row r="16" spans="1:11" ht="29.25" customHeight="1">
      <c r="A16" s="171"/>
      <c r="B16" s="173" t="s">
        <v>75</v>
      </c>
      <c r="C16" s="173" t="s">
        <v>76</v>
      </c>
      <c r="D16" s="16" t="s">
        <v>310</v>
      </c>
      <c r="E16" s="11" t="s">
        <v>311</v>
      </c>
      <c r="F16" s="11">
        <v>310</v>
      </c>
      <c r="G16" s="171">
        <v>10</v>
      </c>
      <c r="H16" s="171"/>
      <c r="I16" s="11">
        <v>10</v>
      </c>
      <c r="J16" s="12"/>
    </row>
    <row r="17" spans="1:10" ht="51" customHeight="1">
      <c r="A17" s="171"/>
      <c r="B17" s="174"/>
      <c r="C17" s="174"/>
      <c r="D17" s="16" t="s">
        <v>312</v>
      </c>
      <c r="E17" s="11" t="s">
        <v>313</v>
      </c>
      <c r="F17" s="11">
        <v>351</v>
      </c>
      <c r="G17" s="169">
        <v>5</v>
      </c>
      <c r="H17" s="170"/>
      <c r="I17" s="11">
        <v>5</v>
      </c>
      <c r="J17" s="12" t="s">
        <v>314</v>
      </c>
    </row>
    <row r="18" spans="1:10" ht="29.25" customHeight="1">
      <c r="A18" s="171"/>
      <c r="B18" s="174"/>
      <c r="C18" s="171" t="s">
        <v>82</v>
      </c>
      <c r="D18" s="16" t="s">
        <v>315</v>
      </c>
      <c r="E18" s="26">
        <v>0.94</v>
      </c>
      <c r="F18" s="26">
        <v>0.95</v>
      </c>
      <c r="G18" s="171">
        <v>5</v>
      </c>
      <c r="H18" s="171"/>
      <c r="I18" s="11">
        <v>5</v>
      </c>
      <c r="J18" s="12"/>
    </row>
    <row r="19" spans="1:10" ht="29.25" customHeight="1">
      <c r="A19" s="171"/>
      <c r="B19" s="174"/>
      <c r="C19" s="171"/>
      <c r="D19" s="16" t="s">
        <v>316</v>
      </c>
      <c r="E19" s="26">
        <v>1</v>
      </c>
      <c r="F19" s="26">
        <v>1</v>
      </c>
      <c r="G19" s="169">
        <v>10</v>
      </c>
      <c r="H19" s="170"/>
      <c r="I19" s="11">
        <v>10</v>
      </c>
      <c r="J19" s="12"/>
    </row>
    <row r="20" spans="1:10" ht="29.25" customHeight="1">
      <c r="A20" s="171"/>
      <c r="B20" s="174"/>
      <c r="C20" s="22" t="s">
        <v>89</v>
      </c>
      <c r="D20" s="16" t="s">
        <v>317</v>
      </c>
      <c r="E20" s="11" t="s">
        <v>318</v>
      </c>
      <c r="F20" s="11" t="s">
        <v>319</v>
      </c>
      <c r="G20" s="171">
        <v>15</v>
      </c>
      <c r="H20" s="171"/>
      <c r="I20" s="11">
        <v>15</v>
      </c>
      <c r="J20" s="12"/>
    </row>
    <row r="21" spans="1:10" ht="44.25" customHeight="1">
      <c r="A21" s="171"/>
      <c r="B21" s="174"/>
      <c r="C21" s="23" t="s">
        <v>99</v>
      </c>
      <c r="D21" s="16" t="s">
        <v>320</v>
      </c>
      <c r="E21" s="64" t="s">
        <v>321</v>
      </c>
      <c r="F21" s="39">
        <v>45170</v>
      </c>
      <c r="G21" s="169">
        <v>15</v>
      </c>
      <c r="H21" s="170"/>
      <c r="I21" s="11">
        <v>15</v>
      </c>
      <c r="J21" s="12"/>
    </row>
    <row r="22" spans="1:10" ht="94.5" customHeight="1">
      <c r="A22" s="171"/>
      <c r="B22" s="174" t="s">
        <v>104</v>
      </c>
      <c r="C22" s="22" t="s">
        <v>105</v>
      </c>
      <c r="D22" s="16" t="s">
        <v>322</v>
      </c>
      <c r="E22" s="11" t="s">
        <v>151</v>
      </c>
      <c r="F22" s="11" t="s">
        <v>323</v>
      </c>
      <c r="G22" s="169">
        <v>15</v>
      </c>
      <c r="H22" s="170"/>
      <c r="I22" s="11">
        <v>15</v>
      </c>
      <c r="J22" s="12"/>
    </row>
    <row r="23" spans="1:10" ht="38.25" customHeight="1">
      <c r="A23" s="171"/>
      <c r="B23" s="175"/>
      <c r="C23" s="11" t="s">
        <v>108</v>
      </c>
      <c r="D23" s="16" t="s">
        <v>324</v>
      </c>
      <c r="E23" s="26" t="s">
        <v>188</v>
      </c>
      <c r="F23" s="26">
        <v>0.9</v>
      </c>
      <c r="G23" s="171">
        <v>15</v>
      </c>
      <c r="H23" s="171"/>
      <c r="I23" s="11">
        <v>15</v>
      </c>
      <c r="J23" s="26"/>
    </row>
    <row r="24" spans="1:10" ht="21" customHeight="1">
      <c r="A24" s="171" t="s">
        <v>111</v>
      </c>
      <c r="B24" s="172"/>
      <c r="C24" s="172"/>
      <c r="D24" s="172"/>
      <c r="E24" s="172"/>
      <c r="F24" s="172"/>
      <c r="G24" s="172">
        <v>100</v>
      </c>
      <c r="H24" s="172"/>
      <c r="I24" s="31">
        <f>SUM(I16:I23,J9)</f>
        <v>98.6</v>
      </c>
      <c r="J24" s="12"/>
    </row>
  </sheetData>
  <sheetProtection formatCells="0" insertHyperlinks="0" autoFilter="0"/>
  <mergeCells count="34">
    <mergeCell ref="A2:J2"/>
    <mergeCell ref="A3:J3"/>
    <mergeCell ref="A5:C5"/>
    <mergeCell ref="D5:J5"/>
    <mergeCell ref="A6:C6"/>
    <mergeCell ref="D6:E6"/>
    <mergeCell ref="F6:G6"/>
    <mergeCell ref="H6:J6"/>
    <mergeCell ref="G15:H15"/>
    <mergeCell ref="G16:H16"/>
    <mergeCell ref="G17:H17"/>
    <mergeCell ref="A7:C7"/>
    <mergeCell ref="D7:E7"/>
    <mergeCell ref="F7:G7"/>
    <mergeCell ref="H7:J7"/>
    <mergeCell ref="B13:E13"/>
    <mergeCell ref="F13:J13"/>
    <mergeCell ref="A8:C12"/>
    <mergeCell ref="G23:H23"/>
    <mergeCell ref="A24:F24"/>
    <mergeCell ref="G24:H24"/>
    <mergeCell ref="A13:A14"/>
    <mergeCell ref="A15:A23"/>
    <mergeCell ref="B16:B21"/>
    <mergeCell ref="B22:B23"/>
    <mergeCell ref="C16:C17"/>
    <mergeCell ref="C18:C19"/>
    <mergeCell ref="G18:H18"/>
    <mergeCell ref="G19:H19"/>
    <mergeCell ref="G20:H20"/>
    <mergeCell ref="G21:H21"/>
    <mergeCell ref="G22:H22"/>
    <mergeCell ref="B14:E14"/>
    <mergeCell ref="F14:J14"/>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
  <sheetViews>
    <sheetView showGridLines="0" workbookViewId="0">
      <selection activeCell="I24" sqref="I24"/>
    </sheetView>
  </sheetViews>
  <sheetFormatPr defaultColWidth="9" defaultRowHeight="14.25"/>
  <cols>
    <col min="1" max="2" width="6.125" style="2" customWidth="1"/>
    <col min="3" max="3" width="12.375" style="2" customWidth="1"/>
    <col min="4" max="4" width="26" style="2" customWidth="1"/>
    <col min="5" max="5" width="20.25" style="2" customWidth="1"/>
    <col min="6" max="6" width="12.375" style="2" customWidth="1"/>
    <col min="7" max="7" width="12.625" style="2" customWidth="1"/>
    <col min="8" max="9" width="12.375" style="2" customWidth="1"/>
    <col min="10" max="10" width="19.625" style="2" customWidth="1"/>
    <col min="11" max="16384" width="9" style="2"/>
  </cols>
  <sheetData>
    <row r="1" spans="1:11" ht="16.5" customHeight="1">
      <c r="A1" s="3" t="s">
        <v>38</v>
      </c>
      <c r="B1" s="4"/>
      <c r="C1" s="4"/>
      <c r="D1" s="4"/>
    </row>
    <row r="2" spans="1:11" ht="33.75" customHeight="1">
      <c r="A2" s="191" t="s">
        <v>40</v>
      </c>
      <c r="B2" s="191"/>
      <c r="C2" s="191"/>
      <c r="D2" s="191"/>
      <c r="E2" s="191"/>
      <c r="F2" s="191"/>
      <c r="G2" s="191"/>
      <c r="H2" s="191"/>
      <c r="I2" s="191"/>
      <c r="J2" s="191"/>
    </row>
    <row r="3" spans="1:11" ht="14.25" customHeight="1">
      <c r="A3" s="192" t="s">
        <v>41</v>
      </c>
      <c r="B3" s="192"/>
      <c r="C3" s="192"/>
      <c r="D3" s="192"/>
      <c r="E3" s="192"/>
      <c r="F3" s="192"/>
      <c r="G3" s="192"/>
      <c r="H3" s="192"/>
      <c r="I3" s="192"/>
      <c r="J3" s="192"/>
    </row>
    <row r="4" spans="1:11" ht="21.75" customHeight="1">
      <c r="A4" s="6"/>
      <c r="B4" s="7"/>
      <c r="C4" s="8"/>
      <c r="D4" s="8"/>
    </row>
    <row r="5" spans="1:11" ht="21.95" customHeight="1">
      <c r="A5" s="193" t="s">
        <v>42</v>
      </c>
      <c r="B5" s="194"/>
      <c r="C5" s="194"/>
      <c r="D5" s="171" t="s">
        <v>325</v>
      </c>
      <c r="E5" s="172"/>
      <c r="F5" s="172"/>
      <c r="G5" s="172"/>
      <c r="H5" s="172"/>
      <c r="I5" s="172"/>
      <c r="J5" s="172"/>
      <c r="K5" s="1"/>
    </row>
    <row r="6" spans="1:11" ht="21.95" customHeight="1">
      <c r="A6" s="169" t="s">
        <v>44</v>
      </c>
      <c r="B6" s="176"/>
      <c r="C6" s="176"/>
      <c r="D6" s="172" t="s">
        <v>45</v>
      </c>
      <c r="E6" s="172"/>
      <c r="F6" s="169" t="s">
        <v>46</v>
      </c>
      <c r="G6" s="170"/>
      <c r="H6" s="172" t="s">
        <v>47</v>
      </c>
      <c r="I6" s="172"/>
      <c r="J6" s="172"/>
    </row>
    <row r="7" spans="1:11" ht="21.95" customHeight="1">
      <c r="A7" s="169" t="s">
        <v>48</v>
      </c>
      <c r="B7" s="176"/>
      <c r="C7" s="176"/>
      <c r="D7" s="171" t="s">
        <v>326</v>
      </c>
      <c r="E7" s="171"/>
      <c r="F7" s="169" t="s">
        <v>50</v>
      </c>
      <c r="G7" s="170"/>
      <c r="H7" s="172">
        <v>69041278</v>
      </c>
      <c r="I7" s="172"/>
      <c r="J7" s="172"/>
    </row>
    <row r="8" spans="1:11" ht="21.95" customHeight="1">
      <c r="A8" s="177" t="s">
        <v>51</v>
      </c>
      <c r="B8" s="178"/>
      <c r="C8" s="179"/>
      <c r="D8" s="16"/>
      <c r="E8" s="16" t="s">
        <v>52</v>
      </c>
      <c r="F8" s="16" t="s">
        <v>53</v>
      </c>
      <c r="G8" s="17" t="s">
        <v>54</v>
      </c>
      <c r="H8" s="18" t="s">
        <v>55</v>
      </c>
      <c r="I8" s="28" t="s">
        <v>56</v>
      </c>
      <c r="J8" s="29" t="s">
        <v>57</v>
      </c>
    </row>
    <row r="9" spans="1:11" ht="21.95" customHeight="1">
      <c r="A9" s="180"/>
      <c r="B9" s="181"/>
      <c r="C9" s="182"/>
      <c r="D9" s="16" t="s">
        <v>58</v>
      </c>
      <c r="E9" s="11">
        <v>20</v>
      </c>
      <c r="F9" s="33">
        <v>19.808212999999999</v>
      </c>
      <c r="G9" s="16">
        <v>19.808212999999999</v>
      </c>
      <c r="H9" s="20">
        <v>10</v>
      </c>
      <c r="I9" s="30">
        <v>1</v>
      </c>
      <c r="J9" s="20">
        <v>10</v>
      </c>
    </row>
    <row r="10" spans="1:11" ht="21.95" customHeight="1">
      <c r="A10" s="180"/>
      <c r="B10" s="181"/>
      <c r="C10" s="182"/>
      <c r="D10" s="16" t="s">
        <v>59</v>
      </c>
      <c r="E10" s="11">
        <v>20</v>
      </c>
      <c r="F10" s="33">
        <v>19.808212999999999</v>
      </c>
      <c r="G10" s="16">
        <v>19.808212999999999</v>
      </c>
      <c r="H10" s="12" t="s">
        <v>60</v>
      </c>
      <c r="I10" s="30">
        <v>1</v>
      </c>
      <c r="J10" s="12" t="s">
        <v>60</v>
      </c>
    </row>
    <row r="11" spans="1:11" ht="21.95" customHeight="1">
      <c r="A11" s="180"/>
      <c r="B11" s="181"/>
      <c r="C11" s="182"/>
      <c r="D11" s="16" t="s">
        <v>61</v>
      </c>
      <c r="E11" s="16"/>
      <c r="F11" s="33"/>
      <c r="G11" s="21"/>
      <c r="H11" s="12" t="s">
        <v>60</v>
      </c>
      <c r="I11" s="30"/>
      <c r="J11" s="12" t="s">
        <v>60</v>
      </c>
    </row>
    <row r="12" spans="1:11" ht="21.95" customHeight="1">
      <c r="A12" s="183"/>
      <c r="B12" s="184"/>
      <c r="C12" s="185"/>
      <c r="D12" s="16" t="s">
        <v>62</v>
      </c>
      <c r="E12" s="16"/>
      <c r="F12" s="21"/>
      <c r="G12" s="21"/>
      <c r="H12" s="12" t="s">
        <v>60</v>
      </c>
      <c r="I12" s="12"/>
      <c r="J12" s="12" t="s">
        <v>60</v>
      </c>
    </row>
    <row r="13" spans="1:11" ht="21.95" customHeight="1">
      <c r="A13" s="172" t="s">
        <v>63</v>
      </c>
      <c r="B13" s="171" t="s">
        <v>64</v>
      </c>
      <c r="C13" s="171"/>
      <c r="D13" s="171"/>
      <c r="E13" s="171"/>
      <c r="F13" s="169" t="s">
        <v>65</v>
      </c>
      <c r="G13" s="176"/>
      <c r="H13" s="176"/>
      <c r="I13" s="176"/>
      <c r="J13" s="170"/>
    </row>
    <row r="14" spans="1:11" ht="164.25" customHeight="1">
      <c r="A14" s="172"/>
      <c r="B14" s="204" t="s">
        <v>327</v>
      </c>
      <c r="C14" s="204"/>
      <c r="D14" s="204"/>
      <c r="E14" s="204"/>
      <c r="F14" s="205" t="s">
        <v>328</v>
      </c>
      <c r="G14" s="206"/>
      <c r="H14" s="206"/>
      <c r="I14" s="206"/>
      <c r="J14" s="207"/>
    </row>
    <row r="15" spans="1:11" ht="32.25" customHeight="1">
      <c r="A15" s="171" t="s">
        <v>68</v>
      </c>
      <c r="B15" s="11" t="s">
        <v>69</v>
      </c>
      <c r="C15" s="11" t="s">
        <v>70</v>
      </c>
      <c r="D15" s="11" t="s">
        <v>71</v>
      </c>
      <c r="E15" s="11" t="s">
        <v>72</v>
      </c>
      <c r="F15" s="11" t="s">
        <v>73</v>
      </c>
      <c r="G15" s="171" t="s">
        <v>55</v>
      </c>
      <c r="H15" s="171"/>
      <c r="I15" s="11" t="s">
        <v>57</v>
      </c>
      <c r="J15" s="11" t="s">
        <v>74</v>
      </c>
    </row>
    <row r="16" spans="1:11" ht="29.25" customHeight="1">
      <c r="A16" s="171"/>
      <c r="B16" s="173" t="s">
        <v>75</v>
      </c>
      <c r="C16" s="173" t="s">
        <v>76</v>
      </c>
      <c r="D16" s="132" t="s">
        <v>329</v>
      </c>
      <c r="E16" s="130" t="s">
        <v>138</v>
      </c>
      <c r="F16" s="133" t="s">
        <v>138</v>
      </c>
      <c r="G16" s="171">
        <v>5</v>
      </c>
      <c r="H16" s="171"/>
      <c r="I16" s="11">
        <v>5</v>
      </c>
      <c r="J16" s="12"/>
    </row>
    <row r="17" spans="1:10" ht="29.25" customHeight="1">
      <c r="A17" s="171"/>
      <c r="B17" s="174"/>
      <c r="C17" s="174"/>
      <c r="D17" s="132" t="s">
        <v>330</v>
      </c>
      <c r="E17" s="130" t="s">
        <v>331</v>
      </c>
      <c r="F17" s="133" t="s">
        <v>332</v>
      </c>
      <c r="G17" s="169">
        <v>5</v>
      </c>
      <c r="H17" s="170"/>
      <c r="I17" s="11">
        <v>2</v>
      </c>
      <c r="J17" s="135" t="s">
        <v>333</v>
      </c>
    </row>
    <row r="18" spans="1:10" ht="29.25" customHeight="1">
      <c r="A18" s="171"/>
      <c r="B18" s="174"/>
      <c r="C18" s="174"/>
      <c r="D18" s="134" t="s">
        <v>334</v>
      </c>
      <c r="E18" s="130" t="s">
        <v>335</v>
      </c>
      <c r="F18" s="133" t="s">
        <v>335</v>
      </c>
      <c r="G18" s="171">
        <v>5</v>
      </c>
      <c r="H18" s="171"/>
      <c r="I18" s="11">
        <v>5</v>
      </c>
      <c r="J18" s="11"/>
    </row>
    <row r="19" spans="1:10" ht="29.25" customHeight="1">
      <c r="A19" s="171"/>
      <c r="B19" s="174"/>
      <c r="C19" s="174"/>
      <c r="D19" s="134" t="s">
        <v>336</v>
      </c>
      <c r="E19" s="130" t="s">
        <v>337</v>
      </c>
      <c r="F19" s="133" t="s">
        <v>337</v>
      </c>
      <c r="G19" s="169">
        <v>5</v>
      </c>
      <c r="H19" s="170"/>
      <c r="I19" s="11">
        <v>5</v>
      </c>
      <c r="J19" s="11"/>
    </row>
    <row r="20" spans="1:10" ht="29.25" customHeight="1">
      <c r="A20" s="171"/>
      <c r="B20" s="174"/>
      <c r="C20" s="174"/>
      <c r="D20" s="134" t="s">
        <v>338</v>
      </c>
      <c r="E20" s="130" t="s">
        <v>339</v>
      </c>
      <c r="F20" s="133" t="s">
        <v>340</v>
      </c>
      <c r="G20" s="169">
        <v>5</v>
      </c>
      <c r="H20" s="170"/>
      <c r="I20" s="11">
        <v>5</v>
      </c>
      <c r="J20" s="11"/>
    </row>
    <row r="21" spans="1:10" ht="48.75" customHeight="1">
      <c r="A21" s="171"/>
      <c r="B21" s="174"/>
      <c r="C21" s="171" t="s">
        <v>82</v>
      </c>
      <c r="D21" s="16" t="s">
        <v>341</v>
      </c>
      <c r="E21" s="26" t="s">
        <v>342</v>
      </c>
      <c r="F21" s="11" t="s">
        <v>343</v>
      </c>
      <c r="G21" s="171">
        <v>5</v>
      </c>
      <c r="H21" s="171"/>
      <c r="I21" s="11">
        <v>5</v>
      </c>
      <c r="J21" s="12"/>
    </row>
    <row r="22" spans="1:10" ht="29.25" customHeight="1">
      <c r="A22" s="171"/>
      <c r="B22" s="174"/>
      <c r="C22" s="171"/>
      <c r="D22" s="16" t="s">
        <v>344</v>
      </c>
      <c r="E22" s="11" t="s">
        <v>345</v>
      </c>
      <c r="F22" s="11" t="s">
        <v>345</v>
      </c>
      <c r="G22" s="169">
        <v>10</v>
      </c>
      <c r="H22" s="170"/>
      <c r="I22" s="11">
        <v>10</v>
      </c>
      <c r="J22" s="12"/>
    </row>
    <row r="23" spans="1:10" ht="29.25" customHeight="1">
      <c r="A23" s="171"/>
      <c r="B23" s="174"/>
      <c r="C23" s="22" t="s">
        <v>89</v>
      </c>
      <c r="D23" s="16" t="s">
        <v>181</v>
      </c>
      <c r="E23" s="11" t="s">
        <v>346</v>
      </c>
      <c r="F23" s="11" t="s">
        <v>347</v>
      </c>
      <c r="G23" s="169">
        <v>5</v>
      </c>
      <c r="H23" s="170"/>
      <c r="I23" s="11">
        <v>5</v>
      </c>
      <c r="J23" s="12"/>
    </row>
    <row r="24" spans="1:10" ht="44.25" customHeight="1">
      <c r="A24" s="171"/>
      <c r="B24" s="174"/>
      <c r="C24" s="23" t="s">
        <v>99</v>
      </c>
      <c r="D24" s="16" t="s">
        <v>348</v>
      </c>
      <c r="E24" s="11" t="s">
        <v>349</v>
      </c>
      <c r="F24" s="11" t="s">
        <v>349</v>
      </c>
      <c r="G24" s="169">
        <v>5</v>
      </c>
      <c r="H24" s="170"/>
      <c r="I24" s="11">
        <v>5</v>
      </c>
      <c r="J24" s="12"/>
    </row>
    <row r="25" spans="1:10" ht="57.75" customHeight="1">
      <c r="A25" s="171"/>
      <c r="B25" s="174" t="s">
        <v>104</v>
      </c>
      <c r="C25" s="173" t="s">
        <v>105</v>
      </c>
      <c r="D25" s="16" t="s">
        <v>350</v>
      </c>
      <c r="E25" s="11" t="s">
        <v>351</v>
      </c>
      <c r="F25" s="11" t="s">
        <v>352</v>
      </c>
      <c r="G25" s="169">
        <v>10</v>
      </c>
      <c r="H25" s="170"/>
      <c r="I25" s="11">
        <v>10</v>
      </c>
      <c r="J25" s="12"/>
    </row>
    <row r="26" spans="1:10" s="1" customFormat="1" ht="57.75" customHeight="1">
      <c r="A26" s="171"/>
      <c r="B26" s="174"/>
      <c r="C26" s="175"/>
      <c r="D26" s="122" t="s">
        <v>353</v>
      </c>
      <c r="E26" s="11" t="s">
        <v>354</v>
      </c>
      <c r="F26" s="11" t="s">
        <v>355</v>
      </c>
      <c r="G26" s="169">
        <v>10</v>
      </c>
      <c r="H26" s="170"/>
      <c r="I26" s="11">
        <v>10</v>
      </c>
      <c r="J26" s="11"/>
    </row>
    <row r="27" spans="1:10" s="1" customFormat="1" ht="57.75" customHeight="1">
      <c r="A27" s="171"/>
      <c r="B27" s="174"/>
      <c r="C27" s="173" t="s">
        <v>108</v>
      </c>
      <c r="D27" s="16" t="s">
        <v>356</v>
      </c>
      <c r="E27" s="26" t="s">
        <v>357</v>
      </c>
      <c r="F27" s="11" t="s">
        <v>358</v>
      </c>
      <c r="G27" s="169">
        <v>10</v>
      </c>
      <c r="H27" s="170"/>
      <c r="I27" s="11">
        <v>10</v>
      </c>
      <c r="J27" s="11"/>
    </row>
    <row r="28" spans="1:10" ht="57.75" customHeight="1">
      <c r="A28" s="171"/>
      <c r="B28" s="175"/>
      <c r="C28" s="175"/>
      <c r="D28" s="16" t="s">
        <v>359</v>
      </c>
      <c r="E28" s="11" t="s">
        <v>360</v>
      </c>
      <c r="F28" s="26" t="s">
        <v>358</v>
      </c>
      <c r="G28" s="169">
        <v>10</v>
      </c>
      <c r="H28" s="170"/>
      <c r="I28" s="11">
        <v>10</v>
      </c>
      <c r="J28" s="26"/>
    </row>
    <row r="29" spans="1:10" ht="21" customHeight="1">
      <c r="A29" s="171" t="s">
        <v>111</v>
      </c>
      <c r="B29" s="172"/>
      <c r="C29" s="172"/>
      <c r="D29" s="172"/>
      <c r="E29" s="172"/>
      <c r="F29" s="172"/>
      <c r="G29" s="172">
        <v>100</v>
      </c>
      <c r="H29" s="172"/>
      <c r="I29" s="31">
        <f>SUM(I16:I28,J9)</f>
        <v>97</v>
      </c>
      <c r="J29" s="12"/>
    </row>
  </sheetData>
  <sheetProtection formatCells="0" insertHyperlinks="0" autoFilter="0"/>
  <mergeCells count="41">
    <mergeCell ref="A2:J2"/>
    <mergeCell ref="A3:J3"/>
    <mergeCell ref="A5:C5"/>
    <mergeCell ref="D5:J5"/>
    <mergeCell ref="A6:C6"/>
    <mergeCell ref="D6:E6"/>
    <mergeCell ref="F6:G6"/>
    <mergeCell ref="H6:J6"/>
    <mergeCell ref="A7:C7"/>
    <mergeCell ref="D7:E7"/>
    <mergeCell ref="F7:G7"/>
    <mergeCell ref="H7:J7"/>
    <mergeCell ref="B13:E13"/>
    <mergeCell ref="F13:J13"/>
    <mergeCell ref="A8:C12"/>
    <mergeCell ref="B14:E14"/>
    <mergeCell ref="F14:J14"/>
    <mergeCell ref="G15:H15"/>
    <mergeCell ref="G16:H16"/>
    <mergeCell ref="G17:H17"/>
    <mergeCell ref="G18:H18"/>
    <mergeCell ref="G19:H19"/>
    <mergeCell ref="G20:H20"/>
    <mergeCell ref="G21:H21"/>
    <mergeCell ref="G22:H22"/>
    <mergeCell ref="G28:H28"/>
    <mergeCell ref="A29:F29"/>
    <mergeCell ref="G29:H29"/>
    <mergeCell ref="A13:A14"/>
    <mergeCell ref="A15:A28"/>
    <mergeCell ref="B16:B24"/>
    <mergeCell ref="B25:B28"/>
    <mergeCell ref="C16:C20"/>
    <mergeCell ref="C21:C22"/>
    <mergeCell ref="C25:C26"/>
    <mergeCell ref="C27:C28"/>
    <mergeCell ref="G23:H23"/>
    <mergeCell ref="G24:H24"/>
    <mergeCell ref="G25:H25"/>
    <mergeCell ref="G26:H26"/>
    <mergeCell ref="G27:H27"/>
  </mergeCells>
  <phoneticPr fontId="23" type="noConversion"/>
  <printOptions horizontalCentered="1"/>
  <pageMargins left="0.47244094488188998" right="0.47244094488188998" top="0.39370078740157499" bottom="0.39370078740157499" header="0.35433070866141703" footer="0.196850393700787"/>
  <pageSetup paperSize="9" scale="56" orientation="portrait"/>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
  <sheetViews>
    <sheetView showGridLines="0" workbookViewId="0">
      <selection activeCell="F14" sqref="F14:J14"/>
    </sheetView>
  </sheetViews>
  <sheetFormatPr defaultColWidth="9" defaultRowHeight="14.25"/>
  <cols>
    <col min="1" max="2" width="6.125" style="2" customWidth="1"/>
    <col min="3" max="3" width="12.375" style="2" customWidth="1"/>
    <col min="4" max="4" width="26" style="2" customWidth="1"/>
    <col min="5" max="5" width="20.25" style="2" customWidth="1"/>
    <col min="6" max="6" width="12.375" style="2" customWidth="1"/>
    <col min="7" max="7" width="12.625" style="2" customWidth="1"/>
    <col min="8" max="9" width="12.375" style="2" customWidth="1"/>
    <col min="10" max="10" width="19.625" style="2" customWidth="1"/>
    <col min="11" max="16384" width="9" style="2"/>
  </cols>
  <sheetData>
    <row r="1" spans="1:11" ht="16.5" customHeight="1">
      <c r="A1" s="3" t="s">
        <v>38</v>
      </c>
      <c r="B1" s="4"/>
      <c r="C1" s="4"/>
      <c r="D1" s="4"/>
    </row>
    <row r="2" spans="1:11" ht="33.75" customHeight="1">
      <c r="A2" s="191" t="s">
        <v>40</v>
      </c>
      <c r="B2" s="191"/>
      <c r="C2" s="191"/>
      <c r="D2" s="191"/>
      <c r="E2" s="191"/>
      <c r="F2" s="191"/>
      <c r="G2" s="191"/>
      <c r="H2" s="191"/>
      <c r="I2" s="191"/>
      <c r="J2" s="191"/>
    </row>
    <row r="3" spans="1:11" ht="14.25" customHeight="1">
      <c r="A3" s="192" t="s">
        <v>41</v>
      </c>
      <c r="B3" s="192"/>
      <c r="C3" s="192"/>
      <c r="D3" s="192"/>
      <c r="E3" s="192"/>
      <c r="F3" s="192"/>
      <c r="G3" s="192"/>
      <c r="H3" s="192"/>
      <c r="I3" s="192"/>
      <c r="J3" s="192"/>
    </row>
    <row r="4" spans="1:11" ht="21.75" customHeight="1">
      <c r="A4" s="6"/>
      <c r="B4" s="7"/>
      <c r="C4" s="8"/>
      <c r="D4" s="8"/>
    </row>
    <row r="5" spans="1:11" ht="21.95" customHeight="1">
      <c r="A5" s="193" t="s">
        <v>42</v>
      </c>
      <c r="B5" s="194"/>
      <c r="C5" s="194"/>
      <c r="D5" s="171" t="s">
        <v>361</v>
      </c>
      <c r="E5" s="172"/>
      <c r="F5" s="172"/>
      <c r="G5" s="172"/>
      <c r="H5" s="172"/>
      <c r="I5" s="172"/>
      <c r="J5" s="172"/>
      <c r="K5" s="1"/>
    </row>
    <row r="6" spans="1:11" ht="21.95" customHeight="1">
      <c r="A6" s="169" t="s">
        <v>44</v>
      </c>
      <c r="B6" s="176"/>
      <c r="C6" s="176"/>
      <c r="D6" s="172" t="s">
        <v>45</v>
      </c>
      <c r="E6" s="172"/>
      <c r="F6" s="169" t="s">
        <v>46</v>
      </c>
      <c r="G6" s="170"/>
      <c r="H6" s="172" t="s">
        <v>47</v>
      </c>
      <c r="I6" s="172"/>
      <c r="J6" s="172"/>
    </row>
    <row r="7" spans="1:11" ht="21.95" customHeight="1">
      <c r="A7" s="169" t="s">
        <v>48</v>
      </c>
      <c r="B7" s="176"/>
      <c r="C7" s="176"/>
      <c r="D7" s="171" t="s">
        <v>190</v>
      </c>
      <c r="E7" s="171"/>
      <c r="F7" s="169" t="s">
        <v>50</v>
      </c>
      <c r="G7" s="170"/>
      <c r="H7" s="172">
        <v>69023151</v>
      </c>
      <c r="I7" s="172"/>
      <c r="J7" s="172"/>
    </row>
    <row r="8" spans="1:11" ht="21.95" customHeight="1">
      <c r="A8" s="177" t="s">
        <v>51</v>
      </c>
      <c r="B8" s="178"/>
      <c r="C8" s="179"/>
      <c r="D8" s="16"/>
      <c r="E8" s="16" t="s">
        <v>52</v>
      </c>
      <c r="F8" s="16" t="s">
        <v>53</v>
      </c>
      <c r="G8" s="17" t="s">
        <v>54</v>
      </c>
      <c r="H8" s="18" t="s">
        <v>55</v>
      </c>
      <c r="I8" s="28" t="s">
        <v>56</v>
      </c>
      <c r="J8" s="29" t="s">
        <v>57</v>
      </c>
    </row>
    <row r="9" spans="1:11" ht="21.95" customHeight="1">
      <c r="A9" s="180"/>
      <c r="B9" s="181"/>
      <c r="C9" s="182"/>
      <c r="D9" s="16" t="s">
        <v>58</v>
      </c>
      <c r="E9" s="11">
        <v>10</v>
      </c>
      <c r="F9" s="33">
        <v>2.52</v>
      </c>
      <c r="G9" s="16">
        <v>2.52</v>
      </c>
      <c r="H9" s="20">
        <v>10</v>
      </c>
      <c r="I9" s="30">
        <v>1</v>
      </c>
      <c r="J9" s="20">
        <v>10</v>
      </c>
    </row>
    <row r="10" spans="1:11" ht="21.95" customHeight="1">
      <c r="A10" s="180"/>
      <c r="B10" s="181"/>
      <c r="C10" s="182"/>
      <c r="D10" s="16" t="s">
        <v>59</v>
      </c>
      <c r="E10" s="11">
        <v>10</v>
      </c>
      <c r="F10" s="33">
        <v>2.52</v>
      </c>
      <c r="G10" s="16">
        <v>2.52</v>
      </c>
      <c r="H10" s="12" t="s">
        <v>60</v>
      </c>
      <c r="I10" s="30">
        <v>1</v>
      </c>
      <c r="J10" s="12" t="s">
        <v>60</v>
      </c>
    </row>
    <row r="11" spans="1:11" ht="21.95" customHeight="1">
      <c r="A11" s="180"/>
      <c r="B11" s="181"/>
      <c r="C11" s="182"/>
      <c r="D11" s="16" t="s">
        <v>61</v>
      </c>
      <c r="E11" s="16"/>
      <c r="F11" s="33"/>
      <c r="G11" s="21"/>
      <c r="H11" s="12" t="s">
        <v>60</v>
      </c>
      <c r="I11" s="30"/>
      <c r="J11" s="12" t="s">
        <v>60</v>
      </c>
    </row>
    <row r="12" spans="1:11" ht="21.95" customHeight="1">
      <c r="A12" s="183"/>
      <c r="B12" s="184"/>
      <c r="C12" s="185"/>
      <c r="D12" s="16" t="s">
        <v>62</v>
      </c>
      <c r="E12" s="16"/>
      <c r="F12" s="21"/>
      <c r="G12" s="21"/>
      <c r="H12" s="12" t="s">
        <v>60</v>
      </c>
      <c r="I12" s="12"/>
      <c r="J12" s="12" t="s">
        <v>60</v>
      </c>
    </row>
    <row r="13" spans="1:11" ht="21.95" customHeight="1">
      <c r="A13" s="172" t="s">
        <v>63</v>
      </c>
      <c r="B13" s="171" t="s">
        <v>64</v>
      </c>
      <c r="C13" s="171"/>
      <c r="D13" s="171"/>
      <c r="E13" s="171"/>
      <c r="F13" s="169" t="s">
        <v>65</v>
      </c>
      <c r="G13" s="176"/>
      <c r="H13" s="176"/>
      <c r="I13" s="176"/>
      <c r="J13" s="170"/>
    </row>
    <row r="14" spans="1:11" ht="164.25" customHeight="1">
      <c r="A14" s="172"/>
      <c r="B14" s="186" t="s">
        <v>362</v>
      </c>
      <c r="C14" s="186"/>
      <c r="D14" s="186"/>
      <c r="E14" s="186"/>
      <c r="F14" s="187" t="s">
        <v>363</v>
      </c>
      <c r="G14" s="188"/>
      <c r="H14" s="189"/>
      <c r="I14" s="189"/>
      <c r="J14" s="190"/>
    </row>
    <row r="15" spans="1:11" ht="32.25" customHeight="1">
      <c r="A15" s="171" t="s">
        <v>68</v>
      </c>
      <c r="B15" s="11" t="s">
        <v>69</v>
      </c>
      <c r="C15" s="11" t="s">
        <v>70</v>
      </c>
      <c r="D15" s="11" t="s">
        <v>71</v>
      </c>
      <c r="E15" s="11" t="s">
        <v>72</v>
      </c>
      <c r="F15" s="11" t="s">
        <v>73</v>
      </c>
      <c r="G15" s="171" t="s">
        <v>55</v>
      </c>
      <c r="H15" s="171"/>
      <c r="I15" s="11" t="s">
        <v>57</v>
      </c>
      <c r="J15" s="11" t="s">
        <v>74</v>
      </c>
    </row>
    <row r="16" spans="1:11" ht="29.25" customHeight="1">
      <c r="A16" s="171"/>
      <c r="B16" s="173" t="s">
        <v>75</v>
      </c>
      <c r="C16" s="173" t="s">
        <v>76</v>
      </c>
      <c r="D16" s="16" t="s">
        <v>364</v>
      </c>
      <c r="E16" s="11" t="s">
        <v>365</v>
      </c>
      <c r="F16" s="11" t="s">
        <v>366</v>
      </c>
      <c r="G16" s="171">
        <v>10</v>
      </c>
      <c r="H16" s="171"/>
      <c r="I16" s="11">
        <v>9.6</v>
      </c>
      <c r="J16" s="12" t="s">
        <v>367</v>
      </c>
    </row>
    <row r="17" spans="1:10" ht="29.25" customHeight="1">
      <c r="A17" s="171"/>
      <c r="B17" s="174"/>
      <c r="C17" s="174"/>
      <c r="D17" s="16" t="s">
        <v>368</v>
      </c>
      <c r="E17" s="11" t="s">
        <v>369</v>
      </c>
      <c r="F17" s="11" t="s">
        <v>370</v>
      </c>
      <c r="G17" s="169">
        <v>10</v>
      </c>
      <c r="H17" s="170"/>
      <c r="I17" s="11">
        <v>7.8</v>
      </c>
      <c r="J17" s="12" t="s">
        <v>371</v>
      </c>
    </row>
    <row r="18" spans="1:10" ht="29.25" customHeight="1">
      <c r="A18" s="171"/>
      <c r="B18" s="174"/>
      <c r="C18" s="171" t="s">
        <v>82</v>
      </c>
      <c r="D18" s="16" t="s">
        <v>372</v>
      </c>
      <c r="E18" s="26">
        <v>0.85</v>
      </c>
      <c r="F18" s="131">
        <v>0.96699999999999997</v>
      </c>
      <c r="G18" s="171">
        <v>10</v>
      </c>
      <c r="H18" s="171"/>
      <c r="I18" s="11">
        <v>10</v>
      </c>
      <c r="J18" s="12"/>
    </row>
    <row r="19" spans="1:10" ht="29.25" customHeight="1">
      <c r="A19" s="171"/>
      <c r="B19" s="174"/>
      <c r="C19" s="171"/>
      <c r="D19" s="16" t="s">
        <v>373</v>
      </c>
      <c r="E19" s="26">
        <v>0.9</v>
      </c>
      <c r="F19" s="26">
        <v>0.9</v>
      </c>
      <c r="G19" s="169">
        <v>10</v>
      </c>
      <c r="H19" s="170"/>
      <c r="I19" s="11">
        <v>10</v>
      </c>
      <c r="J19" s="12"/>
    </row>
    <row r="20" spans="1:10" ht="29.25" customHeight="1">
      <c r="A20" s="171"/>
      <c r="B20" s="174"/>
      <c r="C20" s="171"/>
      <c r="D20" s="16" t="s">
        <v>374</v>
      </c>
      <c r="E20" s="26">
        <v>0.45</v>
      </c>
      <c r="F20" s="26">
        <v>0.6</v>
      </c>
      <c r="G20" s="171">
        <v>5</v>
      </c>
      <c r="H20" s="171"/>
      <c r="I20" s="11">
        <v>5</v>
      </c>
      <c r="J20" s="11"/>
    </row>
    <row r="21" spans="1:10" ht="29.25" customHeight="1">
      <c r="A21" s="171"/>
      <c r="B21" s="174"/>
      <c r="C21" s="171"/>
      <c r="D21" s="16" t="s">
        <v>375</v>
      </c>
      <c r="E21" s="26">
        <v>0.9</v>
      </c>
      <c r="F21" s="26">
        <v>0.95</v>
      </c>
      <c r="G21" s="169">
        <v>5</v>
      </c>
      <c r="H21" s="170"/>
      <c r="I21" s="11">
        <v>5</v>
      </c>
      <c r="J21" s="11"/>
    </row>
    <row r="22" spans="1:10" ht="29.25" customHeight="1">
      <c r="A22" s="171"/>
      <c r="B22" s="174"/>
      <c r="C22" s="173" t="s">
        <v>89</v>
      </c>
      <c r="D22" s="16" t="s">
        <v>376</v>
      </c>
      <c r="E22" s="26" t="s">
        <v>377</v>
      </c>
      <c r="F22" s="11">
        <v>0</v>
      </c>
      <c r="G22" s="171">
        <v>5</v>
      </c>
      <c r="H22" s="171"/>
      <c r="I22" s="11">
        <v>5</v>
      </c>
      <c r="J22" s="12"/>
    </row>
    <row r="23" spans="1:10" ht="29.25" customHeight="1">
      <c r="A23" s="171"/>
      <c r="B23" s="174"/>
      <c r="C23" s="174"/>
      <c r="D23" s="16" t="s">
        <v>378</v>
      </c>
      <c r="E23" s="11" t="s">
        <v>379</v>
      </c>
      <c r="F23" s="11">
        <v>78000</v>
      </c>
      <c r="G23" s="169">
        <v>5</v>
      </c>
      <c r="H23" s="170"/>
      <c r="I23" s="11">
        <v>6.6</v>
      </c>
      <c r="J23" s="12"/>
    </row>
    <row r="24" spans="1:10" ht="29.25" customHeight="1">
      <c r="A24" s="171"/>
      <c r="B24" s="174"/>
      <c r="C24" s="174"/>
      <c r="D24" s="16" t="s">
        <v>380</v>
      </c>
      <c r="E24" s="11" t="s">
        <v>377</v>
      </c>
      <c r="F24" s="11">
        <v>22000</v>
      </c>
      <c r="G24" s="171">
        <v>5</v>
      </c>
      <c r="H24" s="171"/>
      <c r="I24" s="11">
        <v>2.2000000000000002</v>
      </c>
      <c r="J24" s="11"/>
    </row>
    <row r="25" spans="1:10" ht="44.25" customHeight="1">
      <c r="A25" s="171"/>
      <c r="B25" s="174"/>
      <c r="C25" s="23" t="s">
        <v>99</v>
      </c>
      <c r="D25" s="16" t="s">
        <v>146</v>
      </c>
      <c r="E25" s="39">
        <v>45261</v>
      </c>
      <c r="F25" s="11" t="s">
        <v>381</v>
      </c>
      <c r="G25" s="169">
        <v>5</v>
      </c>
      <c r="H25" s="170"/>
      <c r="I25" s="11">
        <v>5</v>
      </c>
      <c r="J25" s="12"/>
    </row>
    <row r="26" spans="1:10" ht="49.5" customHeight="1">
      <c r="A26" s="171"/>
      <c r="B26" s="174" t="s">
        <v>104</v>
      </c>
      <c r="C26" s="173" t="s">
        <v>105</v>
      </c>
      <c r="D26" s="16" t="s">
        <v>382</v>
      </c>
      <c r="E26" s="11" t="s">
        <v>383</v>
      </c>
      <c r="F26" s="11" t="s">
        <v>384</v>
      </c>
      <c r="G26" s="169">
        <v>5</v>
      </c>
      <c r="H26" s="170"/>
      <c r="I26" s="11">
        <v>5</v>
      </c>
      <c r="J26" s="12"/>
    </row>
    <row r="27" spans="1:10" s="1" customFormat="1" ht="56.25" customHeight="1">
      <c r="A27" s="171"/>
      <c r="B27" s="174"/>
      <c r="C27" s="175"/>
      <c r="D27" s="11" t="s">
        <v>385</v>
      </c>
      <c r="E27" s="11" t="s">
        <v>386</v>
      </c>
      <c r="F27" s="11" t="s">
        <v>384</v>
      </c>
      <c r="G27" s="171">
        <v>5</v>
      </c>
      <c r="H27" s="171"/>
      <c r="I27" s="11">
        <v>5</v>
      </c>
      <c r="J27" s="11"/>
    </row>
    <row r="28" spans="1:10" ht="38.25" customHeight="1">
      <c r="A28" s="171"/>
      <c r="B28" s="175"/>
      <c r="C28" s="11" t="s">
        <v>108</v>
      </c>
      <c r="D28" s="16" t="s">
        <v>356</v>
      </c>
      <c r="E28" s="26" t="s">
        <v>110</v>
      </c>
      <c r="F28" s="26" t="s">
        <v>110</v>
      </c>
      <c r="G28" s="171">
        <v>10</v>
      </c>
      <c r="H28" s="171"/>
      <c r="I28" s="11">
        <v>10</v>
      </c>
      <c r="J28" s="26"/>
    </row>
    <row r="29" spans="1:10" ht="21" customHeight="1">
      <c r="A29" s="171" t="s">
        <v>111</v>
      </c>
      <c r="B29" s="172"/>
      <c r="C29" s="172"/>
      <c r="D29" s="172"/>
      <c r="E29" s="172"/>
      <c r="F29" s="172"/>
      <c r="G29" s="172">
        <v>100</v>
      </c>
      <c r="H29" s="172"/>
      <c r="I29" s="31">
        <f>SUM(I16:I28,J9)</f>
        <v>96.2</v>
      </c>
      <c r="J29" s="20"/>
    </row>
  </sheetData>
  <sheetProtection formatCells="0" insertHyperlinks="0" autoFilter="0"/>
  <mergeCells count="41">
    <mergeCell ref="A2:J2"/>
    <mergeCell ref="A3:J3"/>
    <mergeCell ref="A5:C5"/>
    <mergeCell ref="D5:J5"/>
    <mergeCell ref="A6:C6"/>
    <mergeCell ref="D6:E6"/>
    <mergeCell ref="F6:G6"/>
    <mergeCell ref="H6:J6"/>
    <mergeCell ref="A7:C7"/>
    <mergeCell ref="D7:E7"/>
    <mergeCell ref="F7:G7"/>
    <mergeCell ref="H7:J7"/>
    <mergeCell ref="B13:E13"/>
    <mergeCell ref="F13:J13"/>
    <mergeCell ref="A8:C12"/>
    <mergeCell ref="B14:E14"/>
    <mergeCell ref="F14:J14"/>
    <mergeCell ref="G15:H15"/>
    <mergeCell ref="G16:H16"/>
    <mergeCell ref="G17:H17"/>
    <mergeCell ref="G18:H18"/>
    <mergeCell ref="G19:H19"/>
    <mergeCell ref="G20:H20"/>
    <mergeCell ref="G21:H21"/>
    <mergeCell ref="G22:H22"/>
    <mergeCell ref="G28:H28"/>
    <mergeCell ref="A29:F29"/>
    <mergeCell ref="G29:H29"/>
    <mergeCell ref="A13:A14"/>
    <mergeCell ref="A15:A28"/>
    <mergeCell ref="B16:B25"/>
    <mergeCell ref="B26:B28"/>
    <mergeCell ref="C16:C17"/>
    <mergeCell ref="C18:C21"/>
    <mergeCell ref="C22:C24"/>
    <mergeCell ref="C26:C27"/>
    <mergeCell ref="G23:H23"/>
    <mergeCell ref="G24:H24"/>
    <mergeCell ref="G25:H25"/>
    <mergeCell ref="G26:H26"/>
    <mergeCell ref="G27:H27"/>
  </mergeCells>
  <phoneticPr fontId="23" type="noConversion"/>
  <printOptions horizontalCentered="1"/>
  <pageMargins left="0.47244094488188998" right="0.47244094488188998" top="0.39370078740157499" bottom="0.39370078740157499" header="0.35433070866141703" footer="0.196850393700787"/>
  <pageSetup paperSize="9" scale="56" orientation="portrait"/>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
  <sheetViews>
    <sheetView showGridLines="0" workbookViewId="0">
      <selection activeCell="H7" sqref="H7:J7"/>
    </sheetView>
  </sheetViews>
  <sheetFormatPr defaultColWidth="9" defaultRowHeight="14.25"/>
  <cols>
    <col min="1" max="2" width="6.125" style="38" customWidth="1"/>
    <col min="3" max="3" width="12.375" style="38" customWidth="1"/>
    <col min="4" max="4" width="26" style="38" customWidth="1"/>
    <col min="5" max="5" width="20.25" style="38" customWidth="1"/>
    <col min="6" max="6" width="13.75" style="38" customWidth="1"/>
    <col min="7" max="7" width="12.625" style="38" customWidth="1"/>
    <col min="8" max="8" width="12.375" style="38" customWidth="1"/>
    <col min="9" max="9" width="12.375" style="5" customWidth="1"/>
    <col min="10" max="10" width="19.625" style="38" customWidth="1"/>
    <col min="11" max="16384" width="9" style="38"/>
  </cols>
  <sheetData>
    <row r="1" spans="1:11" ht="16.5" customHeight="1">
      <c r="A1" s="3" t="s">
        <v>38</v>
      </c>
      <c r="B1" s="4"/>
      <c r="C1" s="4"/>
      <c r="D1" s="4"/>
    </row>
    <row r="2" spans="1:11" ht="33.75" customHeight="1">
      <c r="A2" s="191" t="s">
        <v>40</v>
      </c>
      <c r="B2" s="191"/>
      <c r="C2" s="191"/>
      <c r="D2" s="191"/>
      <c r="E2" s="191"/>
      <c r="F2" s="191"/>
      <c r="G2" s="191"/>
      <c r="H2" s="191"/>
      <c r="I2" s="191"/>
      <c r="J2" s="191"/>
    </row>
    <row r="3" spans="1:11" ht="14.25" customHeight="1">
      <c r="A3" s="192" t="s">
        <v>41</v>
      </c>
      <c r="B3" s="192"/>
      <c r="C3" s="192"/>
      <c r="D3" s="192"/>
      <c r="E3" s="192"/>
      <c r="F3" s="192"/>
      <c r="G3" s="192"/>
      <c r="H3" s="192"/>
      <c r="I3" s="192"/>
      <c r="J3" s="192"/>
    </row>
    <row r="4" spans="1:11" ht="21.75" customHeight="1">
      <c r="A4" s="6"/>
      <c r="B4" s="7"/>
      <c r="C4" s="8"/>
      <c r="D4" s="8"/>
    </row>
    <row r="5" spans="1:11" ht="21.95" customHeight="1">
      <c r="A5" s="169" t="s">
        <v>42</v>
      </c>
      <c r="B5" s="176"/>
      <c r="C5" s="176"/>
      <c r="D5" s="171" t="s">
        <v>387</v>
      </c>
      <c r="E5" s="171"/>
      <c r="F5" s="171"/>
      <c r="G5" s="171"/>
      <c r="H5" s="171"/>
      <c r="I5" s="171"/>
      <c r="J5" s="171"/>
      <c r="K5" s="5"/>
    </row>
    <row r="6" spans="1:11" ht="21.95" customHeight="1">
      <c r="A6" s="169" t="s">
        <v>44</v>
      </c>
      <c r="B6" s="176"/>
      <c r="C6" s="176"/>
      <c r="D6" s="171" t="s">
        <v>45</v>
      </c>
      <c r="E6" s="171"/>
      <c r="F6" s="169" t="s">
        <v>46</v>
      </c>
      <c r="G6" s="170"/>
      <c r="H6" s="171" t="s">
        <v>47</v>
      </c>
      <c r="I6" s="171"/>
      <c r="J6" s="171"/>
    </row>
    <row r="7" spans="1:11" ht="21.95" customHeight="1">
      <c r="A7" s="169" t="s">
        <v>48</v>
      </c>
      <c r="B7" s="176"/>
      <c r="C7" s="176"/>
      <c r="D7" s="171" t="s">
        <v>190</v>
      </c>
      <c r="E7" s="171"/>
      <c r="F7" s="169" t="s">
        <v>50</v>
      </c>
      <c r="G7" s="170"/>
      <c r="H7" s="171">
        <v>69023151</v>
      </c>
      <c r="I7" s="171"/>
      <c r="J7" s="171"/>
    </row>
    <row r="8" spans="1:11" ht="21.95" customHeight="1">
      <c r="A8" s="177" t="s">
        <v>51</v>
      </c>
      <c r="B8" s="178"/>
      <c r="C8" s="179"/>
      <c r="D8" s="16"/>
      <c r="E8" s="16" t="s">
        <v>52</v>
      </c>
      <c r="F8" s="16" t="s">
        <v>53</v>
      </c>
      <c r="G8" s="17" t="s">
        <v>54</v>
      </c>
      <c r="H8" s="122" t="s">
        <v>55</v>
      </c>
      <c r="I8" s="14" t="s">
        <v>56</v>
      </c>
      <c r="J8" s="17" t="s">
        <v>57</v>
      </c>
    </row>
    <row r="9" spans="1:11" ht="21.95" customHeight="1">
      <c r="A9" s="180"/>
      <c r="B9" s="181"/>
      <c r="C9" s="182"/>
      <c r="D9" s="16" t="s">
        <v>58</v>
      </c>
      <c r="E9" s="16">
        <v>4556.07</v>
      </c>
      <c r="F9" s="33">
        <v>4603.0320000000002</v>
      </c>
      <c r="G9" s="16">
        <v>4603.0320000000002</v>
      </c>
      <c r="H9" s="16">
        <v>10</v>
      </c>
      <c r="I9" s="26">
        <f>G9/F9</f>
        <v>1</v>
      </c>
      <c r="J9" s="16">
        <v>10</v>
      </c>
    </row>
    <row r="10" spans="1:11" ht="21.95" customHeight="1">
      <c r="A10" s="180"/>
      <c r="B10" s="181"/>
      <c r="C10" s="182"/>
      <c r="D10" s="16" t="s">
        <v>59</v>
      </c>
      <c r="E10" s="16">
        <v>4556.07</v>
      </c>
      <c r="F10" s="33">
        <v>4603.0320000000002</v>
      </c>
      <c r="G10" s="16">
        <v>4603.0320000000002</v>
      </c>
      <c r="H10" s="11" t="s">
        <v>60</v>
      </c>
      <c r="I10" s="26">
        <v>1</v>
      </c>
      <c r="J10" s="11" t="s">
        <v>60</v>
      </c>
    </row>
    <row r="11" spans="1:11" ht="21.95" customHeight="1">
      <c r="A11" s="180"/>
      <c r="B11" s="181"/>
      <c r="C11" s="182"/>
      <c r="D11" s="16" t="s">
        <v>61</v>
      </c>
      <c r="E11" s="16"/>
      <c r="F11" s="33"/>
      <c r="G11" s="21"/>
      <c r="H11" s="11" t="s">
        <v>60</v>
      </c>
      <c r="I11" s="26"/>
      <c r="J11" s="11" t="s">
        <v>60</v>
      </c>
    </row>
    <row r="12" spans="1:11" ht="21.95" customHeight="1">
      <c r="A12" s="183"/>
      <c r="B12" s="184"/>
      <c r="C12" s="185"/>
      <c r="D12" s="16" t="s">
        <v>62</v>
      </c>
      <c r="E12" s="16"/>
      <c r="F12" s="21"/>
      <c r="G12" s="21"/>
      <c r="H12" s="11" t="s">
        <v>60</v>
      </c>
      <c r="I12" s="11"/>
      <c r="J12" s="11" t="s">
        <v>60</v>
      </c>
    </row>
    <row r="13" spans="1:11" ht="21.95" customHeight="1">
      <c r="A13" s="171" t="s">
        <v>63</v>
      </c>
      <c r="B13" s="171" t="s">
        <v>64</v>
      </c>
      <c r="C13" s="171"/>
      <c r="D13" s="171"/>
      <c r="E13" s="171"/>
      <c r="F13" s="169" t="s">
        <v>65</v>
      </c>
      <c r="G13" s="176"/>
      <c r="H13" s="176"/>
      <c r="I13" s="176"/>
      <c r="J13" s="170"/>
    </row>
    <row r="14" spans="1:11" ht="210.75" customHeight="1">
      <c r="A14" s="171"/>
      <c r="B14" s="186" t="s">
        <v>388</v>
      </c>
      <c r="C14" s="186"/>
      <c r="D14" s="186"/>
      <c r="E14" s="186"/>
      <c r="F14" s="187" t="s">
        <v>389</v>
      </c>
      <c r="G14" s="188"/>
      <c r="H14" s="188"/>
      <c r="I14" s="176"/>
      <c r="J14" s="195"/>
    </row>
    <row r="15" spans="1:11" ht="32.25" customHeight="1">
      <c r="A15" s="171" t="s">
        <v>68</v>
      </c>
      <c r="B15" s="11" t="s">
        <v>69</v>
      </c>
      <c r="C15" s="11" t="s">
        <v>70</v>
      </c>
      <c r="D15" s="11" t="s">
        <v>71</v>
      </c>
      <c r="E15" s="11" t="s">
        <v>72</v>
      </c>
      <c r="F15" s="11" t="s">
        <v>73</v>
      </c>
      <c r="G15" s="171" t="s">
        <v>55</v>
      </c>
      <c r="H15" s="171"/>
      <c r="I15" s="11" t="s">
        <v>57</v>
      </c>
      <c r="J15" s="11" t="s">
        <v>74</v>
      </c>
    </row>
    <row r="16" spans="1:11" ht="29.25" customHeight="1">
      <c r="A16" s="171"/>
      <c r="B16" s="173" t="s">
        <v>75</v>
      </c>
      <c r="C16" s="173" t="s">
        <v>76</v>
      </c>
      <c r="D16" s="16" t="s">
        <v>390</v>
      </c>
      <c r="E16" s="11">
        <v>80</v>
      </c>
      <c r="F16" s="11">
        <v>63</v>
      </c>
      <c r="G16" s="171">
        <v>5</v>
      </c>
      <c r="H16" s="171"/>
      <c r="I16" s="11">
        <v>3.9</v>
      </c>
      <c r="J16" s="11" t="s">
        <v>391</v>
      </c>
    </row>
    <row r="17" spans="1:10" ht="29.25" customHeight="1">
      <c r="A17" s="171"/>
      <c r="B17" s="174"/>
      <c r="C17" s="174"/>
      <c r="D17" s="16" t="s">
        <v>392</v>
      </c>
      <c r="E17" s="129" t="s">
        <v>393</v>
      </c>
      <c r="F17" s="11">
        <v>16660</v>
      </c>
      <c r="G17" s="169">
        <v>10</v>
      </c>
      <c r="H17" s="170"/>
      <c r="I17" s="11">
        <v>10</v>
      </c>
      <c r="J17" s="11" t="s">
        <v>391</v>
      </c>
    </row>
    <row r="18" spans="1:10" ht="29.25" customHeight="1">
      <c r="A18" s="171"/>
      <c r="B18" s="174"/>
      <c r="C18" s="174"/>
      <c r="D18" s="16" t="s">
        <v>394</v>
      </c>
      <c r="E18" s="129" t="s">
        <v>269</v>
      </c>
      <c r="F18" s="11">
        <v>637</v>
      </c>
      <c r="G18" s="171">
        <v>10</v>
      </c>
      <c r="H18" s="171"/>
      <c r="I18" s="11">
        <v>9.6</v>
      </c>
      <c r="J18" s="11" t="s">
        <v>391</v>
      </c>
    </row>
    <row r="19" spans="1:10" ht="29.25" customHeight="1">
      <c r="A19" s="171"/>
      <c r="B19" s="174"/>
      <c r="C19" s="174"/>
      <c r="D19" s="16" t="s">
        <v>395</v>
      </c>
      <c r="E19" s="129" t="s">
        <v>276</v>
      </c>
      <c r="F19" s="11">
        <v>469</v>
      </c>
      <c r="G19" s="169">
        <v>10</v>
      </c>
      <c r="H19" s="170"/>
      <c r="I19" s="11">
        <v>8.5</v>
      </c>
      <c r="J19" s="11" t="s">
        <v>391</v>
      </c>
    </row>
    <row r="20" spans="1:10" ht="29.25" customHeight="1">
      <c r="A20" s="171"/>
      <c r="B20" s="174"/>
      <c r="C20" s="11" t="s">
        <v>82</v>
      </c>
      <c r="D20" s="16" t="s">
        <v>396</v>
      </c>
      <c r="E20" s="26">
        <v>1</v>
      </c>
      <c r="F20" s="26">
        <v>1</v>
      </c>
      <c r="G20" s="171">
        <v>5</v>
      </c>
      <c r="H20" s="171"/>
      <c r="I20" s="11">
        <v>5</v>
      </c>
      <c r="J20" s="11"/>
    </row>
    <row r="21" spans="1:10" ht="29.25" customHeight="1">
      <c r="A21" s="171"/>
      <c r="B21" s="174"/>
      <c r="C21" s="173" t="s">
        <v>89</v>
      </c>
      <c r="D21" s="16" t="s">
        <v>390</v>
      </c>
      <c r="E21" s="11" t="s">
        <v>397</v>
      </c>
      <c r="F21" s="11" t="s">
        <v>397</v>
      </c>
      <c r="G21" s="171">
        <v>5</v>
      </c>
      <c r="H21" s="171"/>
      <c r="I21" s="11">
        <v>5</v>
      </c>
      <c r="J21" s="11"/>
    </row>
    <row r="22" spans="1:10" ht="29.25" customHeight="1">
      <c r="A22" s="171"/>
      <c r="B22" s="174"/>
      <c r="C22" s="174"/>
      <c r="D22" s="16" t="s">
        <v>392</v>
      </c>
      <c r="E22" s="11" t="s">
        <v>398</v>
      </c>
      <c r="F22" s="11" t="s">
        <v>398</v>
      </c>
      <c r="G22" s="169">
        <v>5</v>
      </c>
      <c r="H22" s="170"/>
      <c r="I22" s="11">
        <v>5</v>
      </c>
      <c r="J22" s="11"/>
    </row>
    <row r="23" spans="1:10" ht="29.25" customHeight="1">
      <c r="A23" s="171"/>
      <c r="B23" s="174"/>
      <c r="C23" s="174"/>
      <c r="D23" s="16" t="s">
        <v>394</v>
      </c>
      <c r="E23" s="130" t="s">
        <v>399</v>
      </c>
      <c r="F23" s="130" t="s">
        <v>399</v>
      </c>
      <c r="G23" s="171">
        <v>10</v>
      </c>
      <c r="H23" s="171"/>
      <c r="I23" s="11">
        <v>10</v>
      </c>
      <c r="J23" s="11"/>
    </row>
    <row r="24" spans="1:10" ht="29.25" customHeight="1">
      <c r="A24" s="171"/>
      <c r="B24" s="174"/>
      <c r="C24" s="174"/>
      <c r="D24" s="16" t="s">
        <v>395</v>
      </c>
      <c r="E24" s="130" t="s">
        <v>400</v>
      </c>
      <c r="F24" s="130" t="s">
        <v>400</v>
      </c>
      <c r="G24" s="169">
        <v>10</v>
      </c>
      <c r="H24" s="170"/>
      <c r="I24" s="11">
        <v>10</v>
      </c>
      <c r="J24" s="11"/>
    </row>
    <row r="25" spans="1:10" ht="44.25" customHeight="1">
      <c r="A25" s="171"/>
      <c r="B25" s="174"/>
      <c r="C25" s="11" t="s">
        <v>99</v>
      </c>
      <c r="D25" s="16" t="s">
        <v>401</v>
      </c>
      <c r="E25" s="64" t="s">
        <v>402</v>
      </c>
      <c r="F25" s="64" t="s">
        <v>403</v>
      </c>
      <c r="G25" s="169">
        <v>5</v>
      </c>
      <c r="H25" s="170"/>
      <c r="I25" s="11">
        <v>4</v>
      </c>
      <c r="J25" s="11" t="s">
        <v>404</v>
      </c>
    </row>
    <row r="26" spans="1:10" ht="36.75" customHeight="1">
      <c r="A26" s="171"/>
      <c r="B26" s="174" t="s">
        <v>104</v>
      </c>
      <c r="C26" s="173" t="s">
        <v>105</v>
      </c>
      <c r="D26" s="16" t="s">
        <v>405</v>
      </c>
      <c r="E26" s="11" t="s">
        <v>384</v>
      </c>
      <c r="F26" s="11" t="s">
        <v>384</v>
      </c>
      <c r="G26" s="169">
        <v>5</v>
      </c>
      <c r="H26" s="170"/>
      <c r="I26" s="11">
        <v>5</v>
      </c>
      <c r="J26" s="11"/>
    </row>
    <row r="27" spans="1:10" s="5" customFormat="1" ht="39" customHeight="1">
      <c r="A27" s="171"/>
      <c r="B27" s="174"/>
      <c r="C27" s="175"/>
      <c r="D27" s="21" t="s">
        <v>303</v>
      </c>
      <c r="E27" s="11" t="s">
        <v>384</v>
      </c>
      <c r="F27" s="11" t="s">
        <v>384</v>
      </c>
      <c r="G27" s="171">
        <v>5</v>
      </c>
      <c r="H27" s="171"/>
      <c r="I27" s="11">
        <v>5</v>
      </c>
      <c r="J27" s="11"/>
    </row>
    <row r="28" spans="1:10" ht="38.25" customHeight="1">
      <c r="A28" s="171"/>
      <c r="B28" s="175"/>
      <c r="C28" s="11" t="s">
        <v>108</v>
      </c>
      <c r="D28" s="16" t="s">
        <v>406</v>
      </c>
      <c r="E28" s="26" t="s">
        <v>110</v>
      </c>
      <c r="F28" s="26" t="s">
        <v>110</v>
      </c>
      <c r="G28" s="171">
        <v>5</v>
      </c>
      <c r="H28" s="171"/>
      <c r="I28" s="11">
        <v>5</v>
      </c>
      <c r="J28" s="26"/>
    </row>
    <row r="29" spans="1:10" ht="21" customHeight="1">
      <c r="A29" s="171" t="s">
        <v>111</v>
      </c>
      <c r="B29" s="171"/>
      <c r="C29" s="171"/>
      <c r="D29" s="171"/>
      <c r="E29" s="171"/>
      <c r="F29" s="171"/>
      <c r="G29" s="171">
        <v>100</v>
      </c>
      <c r="H29" s="171"/>
      <c r="I29" s="31">
        <f>SUM(I16:I28,J9)</f>
        <v>96</v>
      </c>
      <c r="J29" s="16"/>
    </row>
  </sheetData>
  <sheetProtection formatCells="0" insertHyperlinks="0" autoFilter="0"/>
  <mergeCells count="40">
    <mergeCell ref="A2:J2"/>
    <mergeCell ref="A3:J3"/>
    <mergeCell ref="A5:C5"/>
    <mergeCell ref="D5:J5"/>
    <mergeCell ref="A6:C6"/>
    <mergeCell ref="D6:E6"/>
    <mergeCell ref="F6:G6"/>
    <mergeCell ref="H6:J6"/>
    <mergeCell ref="A7:C7"/>
    <mergeCell ref="D7:E7"/>
    <mergeCell ref="F7:G7"/>
    <mergeCell ref="H7:J7"/>
    <mergeCell ref="B13:E13"/>
    <mergeCell ref="F13:J13"/>
    <mergeCell ref="A8:C12"/>
    <mergeCell ref="G19:H19"/>
    <mergeCell ref="G20:H20"/>
    <mergeCell ref="G21:H21"/>
    <mergeCell ref="G22:H22"/>
    <mergeCell ref="B14:E14"/>
    <mergeCell ref="F14:J14"/>
    <mergeCell ref="G15:H15"/>
    <mergeCell ref="G16:H16"/>
    <mergeCell ref="G17:H17"/>
    <mergeCell ref="G28:H28"/>
    <mergeCell ref="A29:F29"/>
    <mergeCell ref="G29:H29"/>
    <mergeCell ref="A13:A14"/>
    <mergeCell ref="A15:A28"/>
    <mergeCell ref="B16:B25"/>
    <mergeCell ref="B26:B28"/>
    <mergeCell ref="C16:C19"/>
    <mergeCell ref="C21:C24"/>
    <mergeCell ref="C26:C27"/>
    <mergeCell ref="G23:H23"/>
    <mergeCell ref="G24:H24"/>
    <mergeCell ref="G25:H25"/>
    <mergeCell ref="G26:H26"/>
    <mergeCell ref="G27:H27"/>
    <mergeCell ref="G18:H18"/>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showGridLines="0" workbookViewId="0">
      <selection activeCell="I29" sqref="I29"/>
    </sheetView>
  </sheetViews>
  <sheetFormatPr defaultColWidth="9" defaultRowHeight="14.25"/>
  <cols>
    <col min="1" max="2" width="6.125" style="66" customWidth="1"/>
    <col min="3" max="3" width="12.375" style="66" customWidth="1"/>
    <col min="4" max="4" width="26" style="66" customWidth="1"/>
    <col min="5" max="5" width="20.25" style="66" customWidth="1"/>
    <col min="6" max="6" width="12.375" style="2" customWidth="1"/>
    <col min="7" max="7" width="12.625" style="2" customWidth="1"/>
    <col min="8" max="9" width="12.375" style="2" customWidth="1"/>
    <col min="10" max="10" width="19.625" style="2" customWidth="1"/>
    <col min="11" max="16384" width="9" style="66"/>
  </cols>
  <sheetData>
    <row r="1" spans="1:11" ht="16.5" customHeight="1">
      <c r="A1" s="67" t="s">
        <v>38</v>
      </c>
      <c r="B1" s="68"/>
      <c r="C1" s="68"/>
      <c r="D1" s="68"/>
    </row>
    <row r="2" spans="1:11" ht="33.75" customHeight="1">
      <c r="A2" s="224" t="s">
        <v>40</v>
      </c>
      <c r="B2" s="224"/>
      <c r="C2" s="224"/>
      <c r="D2" s="224"/>
      <c r="E2" s="224"/>
      <c r="F2" s="191"/>
      <c r="G2" s="191"/>
      <c r="H2" s="191"/>
      <c r="I2" s="191"/>
      <c r="J2" s="191"/>
    </row>
    <row r="3" spans="1:11" ht="14.25" customHeight="1">
      <c r="A3" s="225" t="s">
        <v>41</v>
      </c>
      <c r="B3" s="225"/>
      <c r="C3" s="225"/>
      <c r="D3" s="225"/>
      <c r="E3" s="225"/>
      <c r="F3" s="192"/>
      <c r="G3" s="192"/>
      <c r="H3" s="192"/>
      <c r="I3" s="192"/>
      <c r="J3" s="192"/>
    </row>
    <row r="4" spans="1:11" ht="21.75" customHeight="1">
      <c r="A4" s="69"/>
      <c r="B4" s="70"/>
      <c r="C4" s="71"/>
      <c r="D4" s="71"/>
    </row>
    <row r="5" spans="1:11" ht="21.95" customHeight="1">
      <c r="A5" s="226" t="s">
        <v>42</v>
      </c>
      <c r="B5" s="227"/>
      <c r="C5" s="227"/>
      <c r="D5" s="171" t="s">
        <v>407</v>
      </c>
      <c r="E5" s="172"/>
      <c r="F5" s="172"/>
      <c r="G5" s="172"/>
      <c r="H5" s="172"/>
      <c r="I5" s="172"/>
      <c r="J5" s="172"/>
      <c r="K5" s="87"/>
    </row>
    <row r="6" spans="1:11" ht="21.95" customHeight="1">
      <c r="A6" s="213" t="s">
        <v>44</v>
      </c>
      <c r="B6" s="214"/>
      <c r="C6" s="214"/>
      <c r="D6" s="209" t="s">
        <v>45</v>
      </c>
      <c r="E6" s="209"/>
      <c r="F6" s="169" t="s">
        <v>46</v>
      </c>
      <c r="G6" s="170"/>
      <c r="H6" s="172" t="s">
        <v>47</v>
      </c>
      <c r="I6" s="172"/>
      <c r="J6" s="172"/>
    </row>
    <row r="7" spans="1:11" ht="21.95" customHeight="1">
      <c r="A7" s="213" t="s">
        <v>48</v>
      </c>
      <c r="B7" s="214"/>
      <c r="C7" s="214"/>
      <c r="D7" s="171" t="s">
        <v>49</v>
      </c>
      <c r="E7" s="171"/>
      <c r="F7" s="169" t="s">
        <v>50</v>
      </c>
      <c r="G7" s="170"/>
      <c r="H7" s="172">
        <v>69041278</v>
      </c>
      <c r="I7" s="172"/>
      <c r="J7" s="172"/>
    </row>
    <row r="8" spans="1:11" ht="21.95" customHeight="1">
      <c r="A8" s="215" t="s">
        <v>51</v>
      </c>
      <c r="B8" s="216"/>
      <c r="C8" s="217"/>
      <c r="D8" s="58"/>
      <c r="E8" s="58" t="s">
        <v>52</v>
      </c>
      <c r="F8" s="16" t="s">
        <v>53</v>
      </c>
      <c r="G8" s="17" t="s">
        <v>54</v>
      </c>
      <c r="H8" s="18" t="s">
        <v>55</v>
      </c>
      <c r="I8" s="28" t="s">
        <v>56</v>
      </c>
      <c r="J8" s="29" t="s">
        <v>57</v>
      </c>
    </row>
    <row r="9" spans="1:11" ht="21.95" customHeight="1">
      <c r="A9" s="218"/>
      <c r="B9" s="219"/>
      <c r="C9" s="220"/>
      <c r="D9" s="58" t="s">
        <v>58</v>
      </c>
      <c r="E9" s="75"/>
      <c r="F9" s="33">
        <v>40.340000000000003</v>
      </c>
      <c r="G9" s="16">
        <v>40.340000000000003</v>
      </c>
      <c r="H9" s="20">
        <v>10</v>
      </c>
      <c r="I9" s="30">
        <v>1</v>
      </c>
      <c r="J9" s="20">
        <v>10</v>
      </c>
    </row>
    <row r="10" spans="1:11" ht="21.95" customHeight="1">
      <c r="A10" s="218"/>
      <c r="B10" s="219"/>
      <c r="C10" s="220"/>
      <c r="D10" s="58" t="s">
        <v>59</v>
      </c>
      <c r="E10" s="75"/>
      <c r="F10" s="33">
        <v>40.340000000000003</v>
      </c>
      <c r="G10" s="16">
        <v>40.340000000000003</v>
      </c>
      <c r="H10" s="12" t="s">
        <v>60</v>
      </c>
      <c r="I10" s="30">
        <v>1</v>
      </c>
      <c r="J10" s="12" t="s">
        <v>60</v>
      </c>
    </row>
    <row r="11" spans="1:11" ht="21.95" customHeight="1">
      <c r="A11" s="218"/>
      <c r="B11" s="219"/>
      <c r="C11" s="220"/>
      <c r="D11" s="58" t="s">
        <v>61</v>
      </c>
      <c r="E11" s="58"/>
      <c r="F11" s="33"/>
      <c r="G11" s="21"/>
      <c r="H11" s="12" t="s">
        <v>60</v>
      </c>
      <c r="I11" s="12" t="s">
        <v>60</v>
      </c>
      <c r="J11" s="12" t="s">
        <v>60</v>
      </c>
    </row>
    <row r="12" spans="1:11" ht="21.95" customHeight="1">
      <c r="A12" s="221"/>
      <c r="B12" s="222"/>
      <c r="C12" s="223"/>
      <c r="D12" s="58" t="s">
        <v>62</v>
      </c>
      <c r="E12" s="58"/>
      <c r="F12" s="21"/>
      <c r="G12" s="21"/>
      <c r="H12" s="12" t="s">
        <v>60</v>
      </c>
      <c r="I12" s="12" t="s">
        <v>60</v>
      </c>
      <c r="J12" s="12" t="s">
        <v>60</v>
      </c>
    </row>
    <row r="13" spans="1:11" ht="21.95" customHeight="1">
      <c r="A13" s="209" t="s">
        <v>63</v>
      </c>
      <c r="B13" s="208" t="s">
        <v>64</v>
      </c>
      <c r="C13" s="208"/>
      <c r="D13" s="208"/>
      <c r="E13" s="208"/>
      <c r="F13" s="169" t="s">
        <v>65</v>
      </c>
      <c r="G13" s="176"/>
      <c r="H13" s="176"/>
      <c r="I13" s="176"/>
      <c r="J13" s="170"/>
    </row>
    <row r="14" spans="1:11" ht="164.25" customHeight="1">
      <c r="A14" s="209"/>
      <c r="B14" s="186" t="s">
        <v>408</v>
      </c>
      <c r="C14" s="186"/>
      <c r="D14" s="186"/>
      <c r="E14" s="186"/>
      <c r="F14" s="187" t="s">
        <v>409</v>
      </c>
      <c r="G14" s="188"/>
      <c r="H14" s="189"/>
      <c r="I14" s="189"/>
      <c r="J14" s="190"/>
    </row>
    <row r="15" spans="1:11" ht="32.25" customHeight="1">
      <c r="A15" s="208" t="s">
        <v>68</v>
      </c>
      <c r="B15" s="56" t="s">
        <v>69</v>
      </c>
      <c r="C15" s="56" t="s">
        <v>70</v>
      </c>
      <c r="D15" s="56" t="s">
        <v>71</v>
      </c>
      <c r="E15" s="56" t="s">
        <v>72</v>
      </c>
      <c r="F15" s="11" t="s">
        <v>73</v>
      </c>
      <c r="G15" s="171" t="s">
        <v>55</v>
      </c>
      <c r="H15" s="171"/>
      <c r="I15" s="11" t="s">
        <v>57</v>
      </c>
      <c r="J15" s="11" t="s">
        <v>74</v>
      </c>
    </row>
    <row r="16" spans="1:11" ht="29.25" customHeight="1">
      <c r="A16" s="208"/>
      <c r="B16" s="210" t="s">
        <v>75</v>
      </c>
      <c r="C16" s="210" t="s">
        <v>76</v>
      </c>
      <c r="D16" s="16" t="s">
        <v>410</v>
      </c>
      <c r="E16" s="11" t="s">
        <v>411</v>
      </c>
      <c r="F16" s="128">
        <v>1</v>
      </c>
      <c r="G16" s="171">
        <v>5</v>
      </c>
      <c r="H16" s="171"/>
      <c r="I16" s="47">
        <v>5</v>
      </c>
      <c r="J16" s="12"/>
    </row>
    <row r="17" spans="1:10" ht="29.25" customHeight="1">
      <c r="A17" s="208"/>
      <c r="B17" s="211"/>
      <c r="C17" s="211"/>
      <c r="D17" s="16" t="s">
        <v>412</v>
      </c>
      <c r="E17" s="11" t="s">
        <v>413</v>
      </c>
      <c r="F17" s="128">
        <v>1</v>
      </c>
      <c r="G17" s="169">
        <v>5</v>
      </c>
      <c r="H17" s="170"/>
      <c r="I17" s="47">
        <v>5</v>
      </c>
      <c r="J17" s="12"/>
    </row>
    <row r="18" spans="1:10" ht="29.25" customHeight="1">
      <c r="A18" s="208"/>
      <c r="B18" s="211"/>
      <c r="C18" s="208" t="s">
        <v>82</v>
      </c>
      <c r="D18" s="16" t="s">
        <v>414</v>
      </c>
      <c r="E18" s="16" t="s">
        <v>415</v>
      </c>
      <c r="F18" s="128">
        <v>0.75</v>
      </c>
      <c r="G18" s="171">
        <v>10</v>
      </c>
      <c r="H18" s="171"/>
      <c r="I18" s="47">
        <v>10</v>
      </c>
      <c r="J18" s="12"/>
    </row>
    <row r="19" spans="1:10" ht="29.25" customHeight="1">
      <c r="A19" s="208"/>
      <c r="B19" s="211"/>
      <c r="C19" s="208"/>
      <c r="D19" s="16" t="s">
        <v>416</v>
      </c>
      <c r="E19" s="16" t="s">
        <v>417</v>
      </c>
      <c r="F19" s="128">
        <v>0.5</v>
      </c>
      <c r="G19" s="169">
        <v>10</v>
      </c>
      <c r="H19" s="170"/>
      <c r="I19" s="47">
        <v>10</v>
      </c>
      <c r="J19" s="12"/>
    </row>
    <row r="20" spans="1:10" ht="29.25" customHeight="1">
      <c r="A20" s="208"/>
      <c r="B20" s="211"/>
      <c r="C20" s="210" t="s">
        <v>89</v>
      </c>
      <c r="D20" s="16" t="s">
        <v>416</v>
      </c>
      <c r="E20" s="11" t="s">
        <v>418</v>
      </c>
      <c r="F20" s="128">
        <v>1</v>
      </c>
      <c r="G20" s="171">
        <v>10</v>
      </c>
      <c r="H20" s="171"/>
      <c r="I20" s="47">
        <v>10</v>
      </c>
      <c r="J20" s="12"/>
    </row>
    <row r="21" spans="1:10" ht="29.25" customHeight="1">
      <c r="A21" s="208"/>
      <c r="B21" s="211"/>
      <c r="C21" s="211"/>
      <c r="D21" s="16" t="s">
        <v>414</v>
      </c>
      <c r="E21" s="11" t="s">
        <v>419</v>
      </c>
      <c r="F21" s="128">
        <v>1</v>
      </c>
      <c r="G21" s="169">
        <v>10</v>
      </c>
      <c r="H21" s="170"/>
      <c r="I21" s="47">
        <v>10</v>
      </c>
      <c r="J21" s="12"/>
    </row>
    <row r="22" spans="1:10" ht="44.25" customHeight="1">
      <c r="A22" s="208"/>
      <c r="B22" s="211"/>
      <c r="C22" s="77" t="s">
        <v>99</v>
      </c>
      <c r="D22" s="16" t="s">
        <v>420</v>
      </c>
      <c r="E22" s="11" t="s">
        <v>421</v>
      </c>
      <c r="F22" s="128">
        <v>1</v>
      </c>
      <c r="G22" s="169">
        <v>10</v>
      </c>
      <c r="H22" s="170"/>
      <c r="I22" s="47">
        <v>10</v>
      </c>
      <c r="J22" s="12"/>
    </row>
    <row r="23" spans="1:10" ht="36.75" customHeight="1">
      <c r="A23" s="208"/>
      <c r="B23" s="211" t="s">
        <v>104</v>
      </c>
      <c r="C23" s="56" t="s">
        <v>105</v>
      </c>
      <c r="D23" s="16" t="s">
        <v>106</v>
      </c>
      <c r="E23" s="16" t="s">
        <v>422</v>
      </c>
      <c r="F23" s="128">
        <v>1</v>
      </c>
      <c r="G23" s="169">
        <v>10</v>
      </c>
      <c r="H23" s="170"/>
      <c r="I23" s="47">
        <v>10</v>
      </c>
      <c r="J23" s="12"/>
    </row>
    <row r="24" spans="1:10" s="87" customFormat="1" ht="39" customHeight="1">
      <c r="A24" s="208"/>
      <c r="B24" s="211"/>
      <c r="C24" s="56" t="s">
        <v>423</v>
      </c>
      <c r="D24" s="16" t="s">
        <v>424</v>
      </c>
      <c r="E24" s="21" t="s">
        <v>425</v>
      </c>
      <c r="F24" s="48">
        <v>1</v>
      </c>
      <c r="G24" s="171">
        <v>10</v>
      </c>
      <c r="H24" s="171"/>
      <c r="I24" s="47">
        <v>10</v>
      </c>
      <c r="J24" s="11"/>
    </row>
    <row r="25" spans="1:10" ht="38.25" customHeight="1">
      <c r="A25" s="208"/>
      <c r="B25" s="212"/>
      <c r="C25" s="56" t="s">
        <v>108</v>
      </c>
      <c r="D25" s="16" t="s">
        <v>426</v>
      </c>
      <c r="E25" s="11" t="s">
        <v>427</v>
      </c>
      <c r="F25" s="128">
        <v>1</v>
      </c>
      <c r="G25" s="171">
        <v>10</v>
      </c>
      <c r="H25" s="171"/>
      <c r="I25" s="47">
        <v>10</v>
      </c>
      <c r="J25" s="26"/>
    </row>
    <row r="26" spans="1:10" ht="21" customHeight="1">
      <c r="A26" s="208" t="s">
        <v>111</v>
      </c>
      <c r="B26" s="209"/>
      <c r="C26" s="209"/>
      <c r="D26" s="209"/>
      <c r="E26" s="209"/>
      <c r="F26" s="172"/>
      <c r="G26" s="172">
        <v>100</v>
      </c>
      <c r="H26" s="172"/>
      <c r="I26" s="31">
        <f>SUM(I16:I25,J9)</f>
        <v>100</v>
      </c>
      <c r="J26" s="12"/>
    </row>
  </sheetData>
  <sheetProtection formatCells="0" insertHyperlinks="0" autoFilter="0"/>
  <mergeCells count="37">
    <mergeCell ref="A2:J2"/>
    <mergeCell ref="A3:J3"/>
    <mergeCell ref="A5:C5"/>
    <mergeCell ref="D5:J5"/>
    <mergeCell ref="A6:C6"/>
    <mergeCell ref="D6:E6"/>
    <mergeCell ref="F6:G6"/>
    <mergeCell ref="H6:J6"/>
    <mergeCell ref="G17:H17"/>
    <mergeCell ref="G23:H23"/>
    <mergeCell ref="G24:H24"/>
    <mergeCell ref="A7:C7"/>
    <mergeCell ref="D7:E7"/>
    <mergeCell ref="F7:G7"/>
    <mergeCell ref="H7:J7"/>
    <mergeCell ref="B13:E13"/>
    <mergeCell ref="F13:J13"/>
    <mergeCell ref="A13:A14"/>
    <mergeCell ref="A8:C12"/>
    <mergeCell ref="B14:E14"/>
    <mergeCell ref="F14:J14"/>
    <mergeCell ref="G25:H25"/>
    <mergeCell ref="A26:F26"/>
    <mergeCell ref="G26:H26"/>
    <mergeCell ref="A15:A25"/>
    <mergeCell ref="B16:B22"/>
    <mergeCell ref="B23:B25"/>
    <mergeCell ref="C16:C17"/>
    <mergeCell ref="C18:C19"/>
    <mergeCell ref="C20:C21"/>
    <mergeCell ref="G18:H18"/>
    <mergeCell ref="G19:H19"/>
    <mergeCell ref="G20:H20"/>
    <mergeCell ref="G21:H21"/>
    <mergeCell ref="G22:H22"/>
    <mergeCell ref="G15:H15"/>
    <mergeCell ref="G16:H16"/>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showGridLines="0" workbookViewId="0">
      <selection activeCell="G16" sqref="G16:I21"/>
    </sheetView>
  </sheetViews>
  <sheetFormatPr defaultColWidth="9" defaultRowHeight="14.25"/>
  <cols>
    <col min="1" max="2" width="6.125" style="2" customWidth="1"/>
    <col min="3" max="3" width="12.375" style="2" customWidth="1"/>
    <col min="4" max="4" width="26" style="2" customWidth="1"/>
    <col min="5" max="5" width="20.25" style="2" customWidth="1"/>
    <col min="6" max="6" width="12.375" style="2" customWidth="1"/>
    <col min="7" max="7" width="12.625" style="2" customWidth="1"/>
    <col min="8" max="9" width="12.375" style="2" customWidth="1"/>
    <col min="10" max="10" width="19.625" style="2" customWidth="1"/>
    <col min="11" max="16384" width="9" style="2"/>
  </cols>
  <sheetData>
    <row r="1" spans="1:11" ht="16.5" customHeight="1">
      <c r="A1" s="3" t="s">
        <v>38</v>
      </c>
      <c r="B1" s="4"/>
      <c r="C1" s="4"/>
      <c r="D1" s="4"/>
    </row>
    <row r="2" spans="1:11" ht="33.75" customHeight="1">
      <c r="A2" s="191" t="s">
        <v>40</v>
      </c>
      <c r="B2" s="191"/>
      <c r="C2" s="191"/>
      <c r="D2" s="191"/>
      <c r="E2" s="191"/>
      <c r="F2" s="191"/>
      <c r="G2" s="191"/>
      <c r="H2" s="191"/>
      <c r="I2" s="191"/>
      <c r="J2" s="191"/>
    </row>
    <row r="3" spans="1:11" ht="14.25" customHeight="1">
      <c r="A3" s="192" t="s">
        <v>41</v>
      </c>
      <c r="B3" s="192"/>
      <c r="C3" s="192"/>
      <c r="D3" s="192"/>
      <c r="E3" s="192"/>
      <c r="F3" s="192"/>
      <c r="G3" s="192"/>
      <c r="H3" s="192"/>
      <c r="I3" s="192"/>
      <c r="J3" s="192"/>
    </row>
    <row r="4" spans="1:11" ht="21.75" customHeight="1">
      <c r="A4" s="6"/>
      <c r="B4" s="7"/>
      <c r="C4" s="8"/>
      <c r="D4" s="8"/>
    </row>
    <row r="5" spans="1:11" ht="21.95" customHeight="1">
      <c r="A5" s="193" t="s">
        <v>42</v>
      </c>
      <c r="B5" s="194"/>
      <c r="C5" s="194"/>
      <c r="D5" s="171" t="s">
        <v>428</v>
      </c>
      <c r="E5" s="172"/>
      <c r="F5" s="172"/>
      <c r="G5" s="172"/>
      <c r="H5" s="172"/>
      <c r="I5" s="172"/>
      <c r="J5" s="172"/>
      <c r="K5" s="1"/>
    </row>
    <row r="6" spans="1:11" ht="21.95" customHeight="1">
      <c r="A6" s="169" t="s">
        <v>44</v>
      </c>
      <c r="B6" s="176"/>
      <c r="C6" s="176"/>
      <c r="D6" s="171" t="s">
        <v>429</v>
      </c>
      <c r="E6" s="172"/>
      <c r="F6" s="169" t="s">
        <v>46</v>
      </c>
      <c r="G6" s="170"/>
      <c r="H6" s="172" t="s">
        <v>47</v>
      </c>
      <c r="I6" s="172"/>
      <c r="J6" s="172"/>
    </row>
    <row r="7" spans="1:11" ht="21.95" customHeight="1">
      <c r="A7" s="169" t="s">
        <v>48</v>
      </c>
      <c r="B7" s="176"/>
      <c r="C7" s="176"/>
      <c r="D7" s="171" t="s">
        <v>430</v>
      </c>
      <c r="E7" s="171"/>
      <c r="F7" s="169" t="s">
        <v>50</v>
      </c>
      <c r="G7" s="170"/>
      <c r="H7" s="172">
        <v>69070325</v>
      </c>
      <c r="I7" s="172"/>
      <c r="J7" s="172"/>
    </row>
    <row r="8" spans="1:11" ht="21.95" customHeight="1">
      <c r="A8" s="177" t="s">
        <v>51</v>
      </c>
      <c r="B8" s="178"/>
      <c r="C8" s="179"/>
      <c r="D8" s="16"/>
      <c r="E8" s="16" t="s">
        <v>52</v>
      </c>
      <c r="F8" s="16" t="s">
        <v>53</v>
      </c>
      <c r="G8" s="17" t="s">
        <v>54</v>
      </c>
      <c r="H8" s="18" t="s">
        <v>55</v>
      </c>
      <c r="I8" s="28" t="s">
        <v>56</v>
      </c>
      <c r="J8" s="29" t="s">
        <v>57</v>
      </c>
    </row>
    <row r="9" spans="1:11" ht="21.95" customHeight="1">
      <c r="A9" s="180"/>
      <c r="B9" s="181"/>
      <c r="C9" s="182"/>
      <c r="D9" s="16" t="s">
        <v>58</v>
      </c>
      <c r="E9" s="16"/>
      <c r="F9" s="33">
        <v>8.52</v>
      </c>
      <c r="G9" s="33">
        <f>85200/10000</f>
        <v>8.52</v>
      </c>
      <c r="H9" s="20">
        <v>10</v>
      </c>
      <c r="I9" s="30">
        <f>G9/F9</f>
        <v>1</v>
      </c>
      <c r="J9" s="20">
        <v>10</v>
      </c>
    </row>
    <row r="10" spans="1:11" ht="21.95" customHeight="1">
      <c r="A10" s="180"/>
      <c r="B10" s="181"/>
      <c r="C10" s="182"/>
      <c r="D10" s="16" t="s">
        <v>59</v>
      </c>
      <c r="E10" s="16"/>
      <c r="F10" s="33">
        <f>85200/10000</f>
        <v>8.52</v>
      </c>
      <c r="G10" s="33">
        <f>85200/10000</f>
        <v>8.52</v>
      </c>
      <c r="H10" s="12" t="s">
        <v>60</v>
      </c>
      <c r="I10" s="30">
        <f>G10/F10</f>
        <v>1</v>
      </c>
      <c r="J10" s="12" t="s">
        <v>60</v>
      </c>
    </row>
    <row r="11" spans="1:11" ht="21.95" customHeight="1">
      <c r="A11" s="180"/>
      <c r="B11" s="181"/>
      <c r="C11" s="182"/>
      <c r="D11" s="16" t="s">
        <v>61</v>
      </c>
      <c r="E11" s="16"/>
      <c r="F11" s="33"/>
      <c r="G11" s="21"/>
      <c r="H11" s="12" t="s">
        <v>60</v>
      </c>
      <c r="I11" s="30"/>
      <c r="J11" s="12" t="s">
        <v>60</v>
      </c>
    </row>
    <row r="12" spans="1:11" ht="21.95" customHeight="1">
      <c r="A12" s="183"/>
      <c r="B12" s="184"/>
      <c r="C12" s="185"/>
      <c r="D12" s="16" t="s">
        <v>62</v>
      </c>
      <c r="E12" s="16"/>
      <c r="F12" s="21"/>
      <c r="G12" s="21"/>
      <c r="H12" s="12" t="s">
        <v>60</v>
      </c>
      <c r="I12" s="12"/>
      <c r="J12" s="12" t="s">
        <v>60</v>
      </c>
    </row>
    <row r="13" spans="1:11" ht="21.95" customHeight="1">
      <c r="A13" s="172" t="s">
        <v>63</v>
      </c>
      <c r="B13" s="171" t="s">
        <v>64</v>
      </c>
      <c r="C13" s="171"/>
      <c r="D13" s="171"/>
      <c r="E13" s="171"/>
      <c r="F13" s="169" t="s">
        <v>65</v>
      </c>
      <c r="G13" s="176"/>
      <c r="H13" s="176"/>
      <c r="I13" s="176"/>
      <c r="J13" s="170"/>
    </row>
    <row r="14" spans="1:11" ht="75" customHeight="1">
      <c r="A14" s="172"/>
      <c r="B14" s="186" t="s">
        <v>431</v>
      </c>
      <c r="C14" s="186"/>
      <c r="D14" s="186"/>
      <c r="E14" s="186"/>
      <c r="F14" s="187" t="s">
        <v>431</v>
      </c>
      <c r="G14" s="188"/>
      <c r="H14" s="189"/>
      <c r="I14" s="189"/>
      <c r="J14" s="190"/>
    </row>
    <row r="15" spans="1:11" ht="32.25" customHeight="1">
      <c r="A15" s="171" t="s">
        <v>68</v>
      </c>
      <c r="B15" s="11" t="s">
        <v>69</v>
      </c>
      <c r="C15" s="11" t="s">
        <v>70</v>
      </c>
      <c r="D15" s="11" t="s">
        <v>71</v>
      </c>
      <c r="E15" s="11" t="s">
        <v>72</v>
      </c>
      <c r="F15" s="11" t="s">
        <v>73</v>
      </c>
      <c r="G15" s="171" t="s">
        <v>55</v>
      </c>
      <c r="H15" s="171"/>
      <c r="I15" s="11" t="s">
        <v>57</v>
      </c>
      <c r="J15" s="11" t="s">
        <v>74</v>
      </c>
    </row>
    <row r="16" spans="1:11" ht="29.25" customHeight="1">
      <c r="A16" s="171"/>
      <c r="B16" s="171" t="s">
        <v>75</v>
      </c>
      <c r="C16" s="22" t="s">
        <v>76</v>
      </c>
      <c r="D16" s="16" t="s">
        <v>432</v>
      </c>
      <c r="E16" s="11">
        <v>300</v>
      </c>
      <c r="F16" s="11">
        <v>300</v>
      </c>
      <c r="G16" s="171">
        <v>20</v>
      </c>
      <c r="H16" s="171"/>
      <c r="I16" s="11">
        <v>20</v>
      </c>
      <c r="J16" s="20"/>
    </row>
    <row r="17" spans="1:10" ht="29.25" customHeight="1">
      <c r="A17" s="171"/>
      <c r="B17" s="171"/>
      <c r="C17" s="11" t="s">
        <v>82</v>
      </c>
      <c r="D17" s="16" t="s">
        <v>433</v>
      </c>
      <c r="E17" s="11" t="s">
        <v>434</v>
      </c>
      <c r="F17" s="11" t="s">
        <v>435</v>
      </c>
      <c r="G17" s="171">
        <v>20</v>
      </c>
      <c r="H17" s="171"/>
      <c r="I17" s="11">
        <v>20</v>
      </c>
      <c r="J17" s="20"/>
    </row>
    <row r="18" spans="1:10" ht="29.25" customHeight="1">
      <c r="A18" s="171"/>
      <c r="B18" s="171"/>
      <c r="C18" s="11" t="s">
        <v>89</v>
      </c>
      <c r="D18" s="16" t="s">
        <v>436</v>
      </c>
      <c r="E18" s="11" t="s">
        <v>437</v>
      </c>
      <c r="F18" s="11" t="s">
        <v>437</v>
      </c>
      <c r="G18" s="171">
        <v>20</v>
      </c>
      <c r="H18" s="171"/>
      <c r="I18" s="11">
        <v>20</v>
      </c>
      <c r="J18" s="20"/>
    </row>
    <row r="19" spans="1:10" ht="44.25" customHeight="1">
      <c r="A19" s="171"/>
      <c r="B19" s="171"/>
      <c r="C19" s="11" t="s">
        <v>99</v>
      </c>
      <c r="D19" s="16" t="s">
        <v>438</v>
      </c>
      <c r="E19" s="39">
        <v>44866</v>
      </c>
      <c r="F19" s="39">
        <v>44866</v>
      </c>
      <c r="G19" s="169">
        <v>10</v>
      </c>
      <c r="H19" s="170"/>
      <c r="I19" s="11">
        <v>10</v>
      </c>
      <c r="J19" s="20"/>
    </row>
    <row r="20" spans="1:10" ht="59.25" customHeight="1">
      <c r="A20" s="171"/>
      <c r="B20" s="23" t="s">
        <v>104</v>
      </c>
      <c r="C20" s="22" t="s">
        <v>105</v>
      </c>
      <c r="D20" s="16" t="s">
        <v>439</v>
      </c>
      <c r="E20" s="11" t="s">
        <v>149</v>
      </c>
      <c r="F20" s="11" t="s">
        <v>149</v>
      </c>
      <c r="G20" s="169">
        <v>20</v>
      </c>
      <c r="H20" s="170"/>
      <c r="I20" s="11">
        <v>20</v>
      </c>
      <c r="J20" s="20"/>
    </row>
    <row r="21" spans="1:10" ht="21" customHeight="1">
      <c r="A21" s="171" t="s">
        <v>111</v>
      </c>
      <c r="B21" s="172"/>
      <c r="C21" s="172"/>
      <c r="D21" s="172"/>
      <c r="E21" s="172"/>
      <c r="F21" s="172"/>
      <c r="G21" s="172">
        <v>100</v>
      </c>
      <c r="H21" s="172"/>
      <c r="I21" s="31">
        <v>100</v>
      </c>
      <c r="J21" s="20"/>
    </row>
  </sheetData>
  <sheetProtection formatCells="0" insertHyperlinks="0" autoFilter="0"/>
  <mergeCells count="28">
    <mergeCell ref="A2:J2"/>
    <mergeCell ref="A3:J3"/>
    <mergeCell ref="A5:C5"/>
    <mergeCell ref="D5:J5"/>
    <mergeCell ref="A6:C6"/>
    <mergeCell ref="D6:E6"/>
    <mergeCell ref="F6:G6"/>
    <mergeCell ref="H6:J6"/>
    <mergeCell ref="A7:C7"/>
    <mergeCell ref="D7:E7"/>
    <mergeCell ref="F7:G7"/>
    <mergeCell ref="H7:J7"/>
    <mergeCell ref="B13:E13"/>
    <mergeCell ref="F13:J13"/>
    <mergeCell ref="A13:A14"/>
    <mergeCell ref="A8:C12"/>
    <mergeCell ref="B14:E14"/>
    <mergeCell ref="F14:J14"/>
    <mergeCell ref="G20:H20"/>
    <mergeCell ref="A21:F21"/>
    <mergeCell ref="G21:H21"/>
    <mergeCell ref="A15:A20"/>
    <mergeCell ref="B16:B19"/>
    <mergeCell ref="G15:H15"/>
    <mergeCell ref="G16:H16"/>
    <mergeCell ref="G17:H17"/>
    <mergeCell ref="G18:H18"/>
    <mergeCell ref="G19:H19"/>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0"/>
  <sheetViews>
    <sheetView showGridLines="0" topLeftCell="A10" zoomScale="85" zoomScaleNormal="85" workbookViewId="0">
      <selection activeCell="I16" sqref="I16:I20"/>
    </sheetView>
  </sheetViews>
  <sheetFormatPr defaultColWidth="9" defaultRowHeight="14.25"/>
  <cols>
    <col min="1" max="2" width="6.125" style="2" customWidth="1"/>
    <col min="3" max="3" width="12.375" style="2" customWidth="1"/>
    <col min="4" max="4" width="29.5" style="2" customWidth="1"/>
    <col min="5" max="5" width="20.25" style="2" customWidth="1"/>
    <col min="6" max="6" width="19" style="2" customWidth="1"/>
    <col min="7" max="7" width="12.625" style="1" customWidth="1"/>
    <col min="8" max="8" width="12.375" style="1" customWidth="1"/>
    <col min="9" max="9" width="12.375" style="2" customWidth="1"/>
    <col min="10" max="10" width="19.625" style="2" customWidth="1"/>
    <col min="11" max="16384" width="9" style="2"/>
  </cols>
  <sheetData>
    <row r="1" spans="1:11" ht="16.5" customHeight="1">
      <c r="A1" s="3" t="s">
        <v>38</v>
      </c>
      <c r="B1" s="4"/>
      <c r="C1" s="4"/>
      <c r="D1" s="4"/>
    </row>
    <row r="2" spans="1:11" ht="33.75" customHeight="1">
      <c r="A2" s="191" t="s">
        <v>40</v>
      </c>
      <c r="B2" s="191"/>
      <c r="C2" s="191"/>
      <c r="D2" s="191"/>
      <c r="E2" s="191"/>
      <c r="F2" s="191"/>
      <c r="G2" s="191"/>
      <c r="H2" s="191"/>
      <c r="I2" s="191"/>
      <c r="J2" s="191"/>
    </row>
    <row r="3" spans="1:11" ht="14.25" customHeight="1">
      <c r="A3" s="192" t="s">
        <v>440</v>
      </c>
      <c r="B3" s="192"/>
      <c r="C3" s="192"/>
      <c r="D3" s="192"/>
      <c r="E3" s="192"/>
      <c r="F3" s="192"/>
      <c r="G3" s="192"/>
      <c r="H3" s="192"/>
      <c r="I3" s="192"/>
      <c r="J3" s="192"/>
    </row>
    <row r="4" spans="1:11" ht="21.75" customHeight="1">
      <c r="A4" s="6"/>
      <c r="B4" s="7"/>
      <c r="C4" s="8"/>
      <c r="D4" s="8"/>
    </row>
    <row r="5" spans="1:11" ht="39" customHeight="1">
      <c r="A5" s="193" t="s">
        <v>42</v>
      </c>
      <c r="B5" s="194"/>
      <c r="C5" s="194"/>
      <c r="D5" s="171" t="s">
        <v>441</v>
      </c>
      <c r="E5" s="172"/>
      <c r="F5" s="172"/>
      <c r="G5" s="172"/>
      <c r="H5" s="172"/>
      <c r="I5" s="172"/>
      <c r="J5" s="172"/>
      <c r="K5" s="1"/>
    </row>
    <row r="6" spans="1:11" ht="39" customHeight="1">
      <c r="A6" s="169" t="s">
        <v>44</v>
      </c>
      <c r="B6" s="176"/>
      <c r="C6" s="176"/>
      <c r="D6" s="172" t="s">
        <v>442</v>
      </c>
      <c r="E6" s="172"/>
      <c r="F6" s="169" t="s">
        <v>46</v>
      </c>
      <c r="G6" s="170"/>
      <c r="H6" s="172" t="s">
        <v>47</v>
      </c>
      <c r="I6" s="172"/>
      <c r="J6" s="172"/>
    </row>
    <row r="7" spans="1:11" ht="39" customHeight="1">
      <c r="A7" s="169" t="s">
        <v>48</v>
      </c>
      <c r="B7" s="176"/>
      <c r="C7" s="176"/>
      <c r="D7" s="171" t="s">
        <v>443</v>
      </c>
      <c r="E7" s="171"/>
      <c r="F7" s="169" t="s">
        <v>50</v>
      </c>
      <c r="G7" s="170"/>
      <c r="H7" s="172">
        <v>69041278</v>
      </c>
      <c r="I7" s="172"/>
      <c r="J7" s="172"/>
    </row>
    <row r="8" spans="1:11" ht="39" customHeight="1">
      <c r="A8" s="177" t="s">
        <v>51</v>
      </c>
      <c r="B8" s="178"/>
      <c r="C8" s="179"/>
      <c r="D8" s="16"/>
      <c r="E8" s="16" t="s">
        <v>52</v>
      </c>
      <c r="F8" s="16" t="s">
        <v>53</v>
      </c>
      <c r="G8" s="15" t="s">
        <v>54</v>
      </c>
      <c r="H8" s="9" t="s">
        <v>55</v>
      </c>
      <c r="I8" s="28" t="s">
        <v>56</v>
      </c>
      <c r="J8" s="29" t="s">
        <v>57</v>
      </c>
    </row>
    <row r="9" spans="1:11" ht="39" customHeight="1">
      <c r="A9" s="180"/>
      <c r="B9" s="181"/>
      <c r="C9" s="182"/>
      <c r="D9" s="16" t="s">
        <v>58</v>
      </c>
      <c r="E9" s="16">
        <v>3</v>
      </c>
      <c r="F9" s="33">
        <v>3</v>
      </c>
      <c r="G9" s="11">
        <v>3</v>
      </c>
      <c r="H9" s="44">
        <v>10</v>
      </c>
      <c r="I9" s="30">
        <v>1</v>
      </c>
      <c r="J9" s="20">
        <v>10</v>
      </c>
    </row>
    <row r="10" spans="1:11" ht="39" customHeight="1">
      <c r="A10" s="180"/>
      <c r="B10" s="181"/>
      <c r="C10" s="182"/>
      <c r="D10" s="16" t="s">
        <v>59</v>
      </c>
      <c r="E10" s="16">
        <v>3</v>
      </c>
      <c r="F10" s="33">
        <v>3</v>
      </c>
      <c r="G10" s="11">
        <v>3</v>
      </c>
      <c r="H10" s="12" t="s">
        <v>60</v>
      </c>
      <c r="I10" s="30">
        <v>1</v>
      </c>
      <c r="J10" s="12" t="s">
        <v>60</v>
      </c>
    </row>
    <row r="11" spans="1:11" ht="39" customHeight="1">
      <c r="A11" s="180"/>
      <c r="B11" s="181"/>
      <c r="C11" s="182"/>
      <c r="D11" s="16" t="s">
        <v>61</v>
      </c>
      <c r="E11" s="16"/>
      <c r="F11" s="33"/>
      <c r="G11" s="11"/>
      <c r="H11" s="12" t="s">
        <v>60</v>
      </c>
      <c r="I11" s="30"/>
      <c r="J11" s="12" t="s">
        <v>60</v>
      </c>
    </row>
    <row r="12" spans="1:11" ht="39" customHeight="1">
      <c r="A12" s="183"/>
      <c r="B12" s="184"/>
      <c r="C12" s="185"/>
      <c r="D12" s="16" t="s">
        <v>62</v>
      </c>
      <c r="E12" s="16"/>
      <c r="F12" s="21"/>
      <c r="G12" s="11"/>
      <c r="H12" s="12" t="s">
        <v>60</v>
      </c>
      <c r="I12" s="12"/>
      <c r="J12" s="12" t="s">
        <v>60</v>
      </c>
    </row>
    <row r="13" spans="1:11" ht="21.95" customHeight="1">
      <c r="A13" s="172" t="s">
        <v>63</v>
      </c>
      <c r="B13" s="171" t="s">
        <v>64</v>
      </c>
      <c r="C13" s="171"/>
      <c r="D13" s="171"/>
      <c r="E13" s="171"/>
      <c r="F13" s="169" t="s">
        <v>65</v>
      </c>
      <c r="G13" s="176"/>
      <c r="H13" s="176"/>
      <c r="I13" s="176"/>
      <c r="J13" s="170"/>
    </row>
    <row r="14" spans="1:11" ht="172.15" customHeight="1">
      <c r="A14" s="172"/>
      <c r="B14" s="186" t="s">
        <v>444</v>
      </c>
      <c r="C14" s="186"/>
      <c r="D14" s="186"/>
      <c r="E14" s="186"/>
      <c r="F14" s="187" t="s">
        <v>445</v>
      </c>
      <c r="G14" s="176"/>
      <c r="H14" s="194"/>
      <c r="I14" s="189"/>
      <c r="J14" s="190"/>
    </row>
    <row r="15" spans="1:11" ht="50.45" customHeight="1">
      <c r="A15" s="171" t="s">
        <v>68</v>
      </c>
      <c r="B15" s="11" t="s">
        <v>69</v>
      </c>
      <c r="C15" s="11" t="s">
        <v>70</v>
      </c>
      <c r="D15" s="11" t="s">
        <v>71</v>
      </c>
      <c r="E15" s="11" t="s">
        <v>72</v>
      </c>
      <c r="F15" s="11" t="s">
        <v>73</v>
      </c>
      <c r="G15" s="171" t="s">
        <v>55</v>
      </c>
      <c r="H15" s="171"/>
      <c r="I15" s="11" t="s">
        <v>57</v>
      </c>
      <c r="J15" s="11" t="s">
        <v>74</v>
      </c>
    </row>
    <row r="16" spans="1:11" ht="101.45" customHeight="1">
      <c r="A16" s="171"/>
      <c r="B16" s="173" t="s">
        <v>75</v>
      </c>
      <c r="C16" s="22" t="s">
        <v>76</v>
      </c>
      <c r="D16" s="16" t="s">
        <v>446</v>
      </c>
      <c r="E16" s="11" t="s">
        <v>447</v>
      </c>
      <c r="F16" s="11" t="s">
        <v>447</v>
      </c>
      <c r="G16" s="171">
        <v>20</v>
      </c>
      <c r="H16" s="171"/>
      <c r="I16" s="11">
        <v>20</v>
      </c>
      <c r="J16" s="20"/>
    </row>
    <row r="17" spans="1:10" ht="101.45" customHeight="1">
      <c r="A17" s="171"/>
      <c r="B17" s="174"/>
      <c r="C17" s="11" t="s">
        <v>82</v>
      </c>
      <c r="D17" s="16" t="s">
        <v>448</v>
      </c>
      <c r="E17" s="11" t="s">
        <v>449</v>
      </c>
      <c r="F17" s="11" t="s">
        <v>449</v>
      </c>
      <c r="G17" s="171">
        <v>20</v>
      </c>
      <c r="H17" s="171"/>
      <c r="I17" s="11">
        <v>20</v>
      </c>
      <c r="J17" s="20"/>
    </row>
    <row r="18" spans="1:10" ht="101.45" customHeight="1">
      <c r="A18" s="171"/>
      <c r="B18" s="174"/>
      <c r="C18" s="11" t="s">
        <v>89</v>
      </c>
      <c r="D18" s="20" t="s">
        <v>450</v>
      </c>
      <c r="E18" s="11" t="s">
        <v>451</v>
      </c>
      <c r="F18" s="11" t="s">
        <v>451</v>
      </c>
      <c r="G18" s="171">
        <v>25</v>
      </c>
      <c r="H18" s="171"/>
      <c r="I18" s="11">
        <v>25</v>
      </c>
      <c r="J18" s="20"/>
    </row>
    <row r="19" spans="1:10" ht="101.45" customHeight="1">
      <c r="A19" s="171"/>
      <c r="B19" s="23" t="s">
        <v>104</v>
      </c>
      <c r="C19" s="22" t="s">
        <v>105</v>
      </c>
      <c r="D19" s="16" t="s">
        <v>452</v>
      </c>
      <c r="E19" s="11" t="s">
        <v>453</v>
      </c>
      <c r="F19" s="11" t="s">
        <v>129</v>
      </c>
      <c r="G19" s="169">
        <v>25</v>
      </c>
      <c r="H19" s="170"/>
      <c r="I19" s="11">
        <v>25</v>
      </c>
      <c r="J19" s="20"/>
    </row>
    <row r="20" spans="1:10" ht="51" customHeight="1">
      <c r="A20" s="171" t="s">
        <v>111</v>
      </c>
      <c r="B20" s="172"/>
      <c r="C20" s="172"/>
      <c r="D20" s="172"/>
      <c r="E20" s="172"/>
      <c r="F20" s="172"/>
      <c r="G20" s="172">
        <v>100</v>
      </c>
      <c r="H20" s="172"/>
      <c r="I20" s="31">
        <v>100</v>
      </c>
      <c r="J20" s="20"/>
    </row>
  </sheetData>
  <sheetProtection formatCells="0" insertHyperlinks="0" autoFilter="0"/>
  <mergeCells count="27">
    <mergeCell ref="A2:J2"/>
    <mergeCell ref="A3:J3"/>
    <mergeCell ref="A5:C5"/>
    <mergeCell ref="D5:J5"/>
    <mergeCell ref="A6:C6"/>
    <mergeCell ref="D6:E6"/>
    <mergeCell ref="F6:G6"/>
    <mergeCell ref="H6:J6"/>
    <mergeCell ref="A7:C7"/>
    <mergeCell ref="D7:E7"/>
    <mergeCell ref="F7:G7"/>
    <mergeCell ref="H7:J7"/>
    <mergeCell ref="B13:E13"/>
    <mergeCell ref="F13:J13"/>
    <mergeCell ref="A8:C12"/>
    <mergeCell ref="G18:H18"/>
    <mergeCell ref="G19:H19"/>
    <mergeCell ref="A20:F20"/>
    <mergeCell ref="G20:H20"/>
    <mergeCell ref="A13:A14"/>
    <mergeCell ref="A15:A19"/>
    <mergeCell ref="B16:B18"/>
    <mergeCell ref="B14:E14"/>
    <mergeCell ref="F14:J14"/>
    <mergeCell ref="G15:H15"/>
    <mergeCell ref="G16:H16"/>
    <mergeCell ref="G17:H17"/>
  </mergeCells>
  <phoneticPr fontId="23" type="noConversion"/>
  <printOptions horizontalCentered="1"/>
  <pageMargins left="0.47244094488188998" right="0.47244094488188998" top="0.39370078740157499" bottom="0.39370078740157499" header="0.35433070866141703" footer="0.196850393700787"/>
  <pageSetup paperSize="9" scale="53" orientation="portrait"/>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workbookViewId="0">
      <selection activeCell="F14" sqref="F14:J14"/>
    </sheetView>
  </sheetViews>
  <sheetFormatPr defaultColWidth="9" defaultRowHeight="13.5"/>
  <cols>
    <col min="1" max="3" width="9" style="125"/>
    <col min="4" max="4" width="20.25" style="125" customWidth="1"/>
    <col min="5" max="11" width="14.75" style="125" customWidth="1"/>
    <col min="12" max="16384" width="9" style="125"/>
  </cols>
  <sheetData>
    <row r="1" spans="1:11" ht="14.25">
      <c r="A1" s="3" t="s">
        <v>38</v>
      </c>
      <c r="B1" s="4"/>
      <c r="C1" s="4"/>
      <c r="D1" s="4"/>
      <c r="E1" s="126"/>
      <c r="F1" s="126"/>
      <c r="G1" s="126"/>
      <c r="H1" s="126"/>
      <c r="I1" s="126"/>
      <c r="J1" s="126"/>
      <c r="K1" s="126"/>
    </row>
    <row r="2" spans="1:11" ht="20.25">
      <c r="A2" s="191" t="s">
        <v>40</v>
      </c>
      <c r="B2" s="191"/>
      <c r="C2" s="191"/>
      <c r="D2" s="191"/>
      <c r="E2" s="191"/>
      <c r="F2" s="191"/>
      <c r="G2" s="191"/>
      <c r="H2" s="191"/>
      <c r="I2" s="191"/>
      <c r="J2" s="191"/>
      <c r="K2" s="126"/>
    </row>
    <row r="3" spans="1:11" ht="14.25">
      <c r="A3" s="192" t="s">
        <v>41</v>
      </c>
      <c r="B3" s="192"/>
      <c r="C3" s="192"/>
      <c r="D3" s="192"/>
      <c r="E3" s="192"/>
      <c r="F3" s="192"/>
      <c r="G3" s="192"/>
      <c r="H3" s="192"/>
      <c r="I3" s="192"/>
      <c r="J3" s="192"/>
      <c r="K3" s="126"/>
    </row>
    <row r="4" spans="1:11" ht="14.25">
      <c r="A4" s="6"/>
      <c r="B4" s="7"/>
      <c r="C4" s="8"/>
      <c r="D4" s="8"/>
      <c r="E4" s="126"/>
      <c r="F4" s="126"/>
      <c r="G4" s="126"/>
      <c r="H4" s="126"/>
      <c r="I4" s="126"/>
      <c r="J4" s="126"/>
      <c r="K4" s="126"/>
    </row>
    <row r="5" spans="1:11" ht="22.5" customHeight="1">
      <c r="A5" s="193" t="s">
        <v>42</v>
      </c>
      <c r="B5" s="194"/>
      <c r="C5" s="194"/>
      <c r="D5" s="171" t="s">
        <v>454</v>
      </c>
      <c r="E5" s="172"/>
      <c r="F5" s="172"/>
      <c r="G5" s="172"/>
      <c r="H5" s="172"/>
      <c r="I5" s="172"/>
      <c r="J5" s="172"/>
      <c r="K5" s="1"/>
    </row>
    <row r="6" spans="1:11" ht="31.5" customHeight="1">
      <c r="A6" s="169" t="s">
        <v>44</v>
      </c>
      <c r="B6" s="176"/>
      <c r="C6" s="176"/>
      <c r="D6" s="172" t="s">
        <v>47</v>
      </c>
      <c r="E6" s="172"/>
      <c r="F6" s="169" t="s">
        <v>46</v>
      </c>
      <c r="G6" s="170"/>
      <c r="H6" s="172" t="s">
        <v>455</v>
      </c>
      <c r="I6" s="172"/>
      <c r="J6" s="172"/>
      <c r="K6" s="126"/>
    </row>
    <row r="7" spans="1:11" ht="27.75" customHeight="1">
      <c r="A7" s="169" t="s">
        <v>48</v>
      </c>
      <c r="B7" s="176"/>
      <c r="C7" s="176"/>
      <c r="D7" s="171" t="s">
        <v>430</v>
      </c>
      <c r="E7" s="171"/>
      <c r="F7" s="169" t="s">
        <v>50</v>
      </c>
      <c r="G7" s="170"/>
      <c r="H7" s="172">
        <v>69070325</v>
      </c>
      <c r="I7" s="172"/>
      <c r="J7" s="172"/>
      <c r="K7" s="126"/>
    </row>
    <row r="8" spans="1:11" ht="24" customHeight="1">
      <c r="A8" s="177" t="s">
        <v>51</v>
      </c>
      <c r="B8" s="178"/>
      <c r="C8" s="179"/>
      <c r="D8" s="16"/>
      <c r="E8" s="16" t="s">
        <v>52</v>
      </c>
      <c r="F8" s="16" t="s">
        <v>53</v>
      </c>
      <c r="G8" s="17" t="s">
        <v>54</v>
      </c>
      <c r="H8" s="18" t="s">
        <v>55</v>
      </c>
      <c r="I8" s="28" t="s">
        <v>56</v>
      </c>
      <c r="J8" s="29" t="s">
        <v>57</v>
      </c>
      <c r="K8" s="126"/>
    </row>
    <row r="9" spans="1:11" ht="24" customHeight="1">
      <c r="A9" s="180"/>
      <c r="B9" s="181"/>
      <c r="C9" s="182"/>
      <c r="D9" s="16" t="s">
        <v>58</v>
      </c>
      <c r="E9" s="127">
        <v>1.8049999999999999</v>
      </c>
      <c r="F9" s="127">
        <v>1.8049999999999999</v>
      </c>
      <c r="G9" s="127">
        <v>1.8049999999999999</v>
      </c>
      <c r="H9" s="20">
        <v>10</v>
      </c>
      <c r="I9" s="30">
        <v>1</v>
      </c>
      <c r="J9" s="20">
        <v>10</v>
      </c>
      <c r="K9" s="126"/>
    </row>
    <row r="10" spans="1:11" ht="28.5" customHeight="1">
      <c r="A10" s="180"/>
      <c r="B10" s="181"/>
      <c r="C10" s="182"/>
      <c r="D10" s="16" t="s">
        <v>59</v>
      </c>
      <c r="E10" s="127">
        <v>1.8049999999999999</v>
      </c>
      <c r="F10" s="127">
        <v>1.8049999999999999</v>
      </c>
      <c r="G10" s="127">
        <v>1.8049999999999999</v>
      </c>
      <c r="H10" s="12" t="s">
        <v>60</v>
      </c>
      <c r="I10" s="30">
        <v>1</v>
      </c>
      <c r="J10" s="12" t="s">
        <v>60</v>
      </c>
      <c r="K10" s="126"/>
    </row>
    <row r="11" spans="1:11" ht="24" customHeight="1">
      <c r="A11" s="180"/>
      <c r="B11" s="181"/>
      <c r="C11" s="182"/>
      <c r="D11" s="16" t="s">
        <v>61</v>
      </c>
      <c r="E11" s="16"/>
      <c r="F11" s="33"/>
      <c r="G11" s="21"/>
      <c r="H11" s="12" t="s">
        <v>60</v>
      </c>
      <c r="I11" s="30"/>
      <c r="J11" s="12" t="s">
        <v>60</v>
      </c>
      <c r="K11" s="126"/>
    </row>
    <row r="12" spans="1:11" ht="24" customHeight="1">
      <c r="A12" s="183"/>
      <c r="B12" s="184"/>
      <c r="C12" s="185"/>
      <c r="D12" s="16" t="s">
        <v>62</v>
      </c>
      <c r="E12" s="16"/>
      <c r="F12" s="21"/>
      <c r="G12" s="21"/>
      <c r="H12" s="12" t="s">
        <v>60</v>
      </c>
      <c r="I12" s="12"/>
      <c r="J12" s="12" t="s">
        <v>60</v>
      </c>
      <c r="K12" s="126"/>
    </row>
    <row r="13" spans="1:11" ht="14.25" customHeight="1">
      <c r="A13" s="172" t="s">
        <v>63</v>
      </c>
      <c r="B13" s="171" t="s">
        <v>64</v>
      </c>
      <c r="C13" s="171"/>
      <c r="D13" s="171"/>
      <c r="E13" s="171"/>
      <c r="F13" s="169" t="s">
        <v>65</v>
      </c>
      <c r="G13" s="176"/>
      <c r="H13" s="176"/>
      <c r="I13" s="176"/>
      <c r="J13" s="170"/>
      <c r="K13" s="126"/>
    </row>
    <row r="14" spans="1:11" ht="112.5" customHeight="1">
      <c r="A14" s="172"/>
      <c r="B14" s="186" t="s">
        <v>456</v>
      </c>
      <c r="C14" s="186"/>
      <c r="D14" s="186"/>
      <c r="E14" s="186"/>
      <c r="F14" s="187" t="s">
        <v>457</v>
      </c>
      <c r="G14" s="188"/>
      <c r="H14" s="189"/>
      <c r="I14" s="189"/>
      <c r="J14" s="190"/>
      <c r="K14" s="126"/>
    </row>
    <row r="15" spans="1:11" ht="28.5">
      <c r="A15" s="171" t="s">
        <v>68</v>
      </c>
      <c r="B15" s="11" t="s">
        <v>69</v>
      </c>
      <c r="C15" s="11" t="s">
        <v>70</v>
      </c>
      <c r="D15" s="11" t="s">
        <v>71</v>
      </c>
      <c r="E15" s="11" t="s">
        <v>72</v>
      </c>
      <c r="F15" s="11" t="s">
        <v>73</v>
      </c>
      <c r="G15" s="171" t="s">
        <v>55</v>
      </c>
      <c r="H15" s="171"/>
      <c r="I15" s="11" t="s">
        <v>57</v>
      </c>
      <c r="J15" s="11" t="s">
        <v>74</v>
      </c>
      <c r="K15" s="126"/>
    </row>
    <row r="16" spans="1:11" ht="60.75" customHeight="1">
      <c r="A16" s="171"/>
      <c r="B16" s="173" t="s">
        <v>75</v>
      </c>
      <c r="C16" s="22" t="s">
        <v>76</v>
      </c>
      <c r="D16" s="16" t="s">
        <v>458</v>
      </c>
      <c r="E16" s="11">
        <v>19</v>
      </c>
      <c r="F16" s="11">
        <v>19</v>
      </c>
      <c r="G16" s="171">
        <v>20</v>
      </c>
      <c r="H16" s="171"/>
      <c r="I16" s="11">
        <v>20</v>
      </c>
      <c r="J16" s="20"/>
      <c r="K16" s="126"/>
    </row>
    <row r="17" spans="1:10" ht="50.25" customHeight="1">
      <c r="A17" s="171"/>
      <c r="B17" s="174"/>
      <c r="C17" s="11" t="s">
        <v>82</v>
      </c>
      <c r="D17" s="16" t="s">
        <v>459</v>
      </c>
      <c r="E17" s="11" t="s">
        <v>460</v>
      </c>
      <c r="F17" s="11" t="s">
        <v>460</v>
      </c>
      <c r="G17" s="171">
        <v>20</v>
      </c>
      <c r="H17" s="171"/>
      <c r="I17" s="11">
        <v>20</v>
      </c>
      <c r="J17" s="20"/>
    </row>
    <row r="18" spans="1:10" ht="52.5" customHeight="1">
      <c r="A18" s="171"/>
      <c r="B18" s="174"/>
      <c r="C18" s="11" t="s">
        <v>89</v>
      </c>
      <c r="D18" s="16" t="s">
        <v>461</v>
      </c>
      <c r="E18" s="11" t="s">
        <v>462</v>
      </c>
      <c r="F18" s="11" t="s">
        <v>462</v>
      </c>
      <c r="G18" s="171">
        <v>20</v>
      </c>
      <c r="H18" s="171"/>
      <c r="I18" s="11">
        <v>20</v>
      </c>
      <c r="J18" s="20"/>
    </row>
    <row r="19" spans="1:10" ht="42" customHeight="1">
      <c r="A19" s="171"/>
      <c r="B19" s="175"/>
      <c r="C19" s="25" t="s">
        <v>99</v>
      </c>
      <c r="D19" s="16" t="s">
        <v>463</v>
      </c>
      <c r="E19" s="39">
        <v>44896</v>
      </c>
      <c r="F19" s="39">
        <v>44896</v>
      </c>
      <c r="G19" s="169">
        <v>10</v>
      </c>
      <c r="H19" s="170"/>
      <c r="I19" s="11">
        <v>10</v>
      </c>
      <c r="J19" s="20"/>
    </row>
    <row r="20" spans="1:10" ht="78" customHeight="1">
      <c r="A20" s="171"/>
      <c r="B20" s="23" t="s">
        <v>104</v>
      </c>
      <c r="C20" s="22" t="s">
        <v>105</v>
      </c>
      <c r="D20" s="16" t="s">
        <v>464</v>
      </c>
      <c r="E20" s="11" t="s">
        <v>151</v>
      </c>
      <c r="F20" s="11" t="s">
        <v>151</v>
      </c>
      <c r="G20" s="169">
        <v>20</v>
      </c>
      <c r="H20" s="170"/>
      <c r="I20" s="11">
        <v>20</v>
      </c>
      <c r="J20" s="20"/>
    </row>
    <row r="21" spans="1:10" ht="26.25" customHeight="1">
      <c r="A21" s="171" t="s">
        <v>111</v>
      </c>
      <c r="B21" s="172"/>
      <c r="C21" s="172"/>
      <c r="D21" s="172"/>
      <c r="E21" s="172"/>
      <c r="F21" s="172"/>
      <c r="G21" s="172">
        <v>100</v>
      </c>
      <c r="H21" s="172"/>
      <c r="I21" s="11">
        <v>100</v>
      </c>
      <c r="J21" s="20"/>
    </row>
  </sheetData>
  <sheetProtection formatCells="0" insertHyperlinks="0" autoFilter="0"/>
  <mergeCells count="28">
    <mergeCell ref="A2:J2"/>
    <mergeCell ref="A3:J3"/>
    <mergeCell ref="A5:C5"/>
    <mergeCell ref="D5:J5"/>
    <mergeCell ref="A6:C6"/>
    <mergeCell ref="D6:E6"/>
    <mergeCell ref="F6:G6"/>
    <mergeCell ref="H6:J6"/>
    <mergeCell ref="A7:C7"/>
    <mergeCell ref="D7:E7"/>
    <mergeCell ref="F7:G7"/>
    <mergeCell ref="H7:J7"/>
    <mergeCell ref="B13:E13"/>
    <mergeCell ref="F13:J13"/>
    <mergeCell ref="A13:A14"/>
    <mergeCell ref="A8:C12"/>
    <mergeCell ref="B14:E14"/>
    <mergeCell ref="F14:J14"/>
    <mergeCell ref="G20:H20"/>
    <mergeCell ref="A21:F21"/>
    <mergeCell ref="G21:H21"/>
    <mergeCell ref="A15:A20"/>
    <mergeCell ref="B16:B19"/>
    <mergeCell ref="G15:H15"/>
    <mergeCell ref="G16:H16"/>
    <mergeCell ref="G17:H17"/>
    <mergeCell ref="G18:H18"/>
    <mergeCell ref="G19:H19"/>
  </mergeCells>
  <phoneticPr fontId="23" type="noConversion"/>
  <pageMargins left="0.7" right="0.7" top="0.75" bottom="0.75" header="0.3" footer="0.3"/>
  <pageSetup paperSize="9"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8"/>
  <sheetViews>
    <sheetView showGridLines="0" zoomScale="87" zoomScaleNormal="87" workbookViewId="0">
      <selection activeCell="H7" sqref="H7:J7"/>
    </sheetView>
  </sheetViews>
  <sheetFormatPr defaultColWidth="9" defaultRowHeight="14.25"/>
  <cols>
    <col min="1" max="2" width="6.125" style="38" customWidth="1"/>
    <col min="3" max="3" width="12.375" style="38" customWidth="1"/>
    <col min="4" max="4" width="26" style="119" customWidth="1"/>
    <col min="5" max="5" width="20.25" style="119" customWidth="1"/>
    <col min="6" max="6" width="12.375" style="119" customWidth="1"/>
    <col min="7" max="7" width="12.625" style="119" customWidth="1"/>
    <col min="8" max="8" width="12.375" style="38" customWidth="1"/>
    <col min="9" max="9" width="12.375" style="119" customWidth="1"/>
    <col min="10" max="10" width="19.625" style="119" customWidth="1"/>
    <col min="11" max="16384" width="9" style="38"/>
  </cols>
  <sheetData>
    <row r="1" spans="1:11" ht="16.5" customHeight="1">
      <c r="A1" s="3" t="s">
        <v>38</v>
      </c>
      <c r="B1" s="4"/>
      <c r="C1" s="4"/>
      <c r="D1" s="97"/>
    </row>
    <row r="2" spans="1:11" ht="33.75" customHeight="1">
      <c r="A2" s="191" t="s">
        <v>40</v>
      </c>
      <c r="B2" s="191"/>
      <c r="C2" s="191"/>
      <c r="D2" s="191"/>
      <c r="E2" s="191"/>
      <c r="F2" s="191"/>
      <c r="G2" s="191"/>
      <c r="H2" s="191"/>
      <c r="I2" s="191"/>
      <c r="J2" s="191"/>
    </row>
    <row r="3" spans="1:11" ht="14.25" customHeight="1">
      <c r="A3" s="192" t="s">
        <v>41</v>
      </c>
      <c r="B3" s="192"/>
      <c r="C3" s="192"/>
      <c r="D3" s="192"/>
      <c r="E3" s="192"/>
      <c r="F3" s="192"/>
      <c r="G3" s="192"/>
      <c r="H3" s="192"/>
      <c r="I3" s="192"/>
      <c r="J3" s="192"/>
    </row>
    <row r="4" spans="1:11" ht="14.25" customHeight="1">
      <c r="A4" s="6"/>
      <c r="B4" s="7"/>
      <c r="C4" s="8"/>
      <c r="D4" s="101"/>
    </row>
    <row r="5" spans="1:11" ht="21.95" customHeight="1">
      <c r="A5" s="169" t="s">
        <v>42</v>
      </c>
      <c r="B5" s="176"/>
      <c r="C5" s="176"/>
      <c r="D5" s="230" t="s">
        <v>465</v>
      </c>
      <c r="E5" s="230"/>
      <c r="F5" s="230"/>
      <c r="G5" s="230"/>
      <c r="H5" s="230"/>
      <c r="I5" s="230"/>
      <c r="J5" s="230"/>
      <c r="K5" s="5"/>
    </row>
    <row r="6" spans="1:11" ht="21.95" customHeight="1">
      <c r="A6" s="169" t="s">
        <v>44</v>
      </c>
      <c r="B6" s="176"/>
      <c r="C6" s="176"/>
      <c r="D6" s="171" t="s">
        <v>47</v>
      </c>
      <c r="E6" s="171"/>
      <c r="F6" s="169" t="s">
        <v>46</v>
      </c>
      <c r="G6" s="170"/>
      <c r="H6" s="230" t="s">
        <v>466</v>
      </c>
      <c r="I6" s="230"/>
      <c r="J6" s="230"/>
    </row>
    <row r="7" spans="1:11" ht="21.95" customHeight="1">
      <c r="A7" s="169" t="s">
        <v>48</v>
      </c>
      <c r="B7" s="176"/>
      <c r="C7" s="176"/>
      <c r="D7" s="230" t="s">
        <v>49</v>
      </c>
      <c r="E7" s="230"/>
      <c r="F7" s="169" t="s">
        <v>50</v>
      </c>
      <c r="G7" s="170"/>
      <c r="H7" s="230">
        <v>69041278</v>
      </c>
      <c r="I7" s="230"/>
      <c r="J7" s="230"/>
    </row>
    <row r="8" spans="1:11" ht="21.95" customHeight="1">
      <c r="A8" s="177" t="s">
        <v>51</v>
      </c>
      <c r="B8" s="178"/>
      <c r="C8" s="179"/>
      <c r="D8" s="106"/>
      <c r="E8" s="106" t="s">
        <v>52</v>
      </c>
      <c r="F8" s="106" t="s">
        <v>53</v>
      </c>
      <c r="G8" s="107" t="s">
        <v>54</v>
      </c>
      <c r="H8" s="122" t="s">
        <v>55</v>
      </c>
      <c r="I8" s="123" t="s">
        <v>56</v>
      </c>
      <c r="J8" s="107" t="s">
        <v>57</v>
      </c>
    </row>
    <row r="9" spans="1:11" ht="21.95" customHeight="1">
      <c r="A9" s="180"/>
      <c r="B9" s="181"/>
      <c r="C9" s="182"/>
      <c r="D9" s="106" t="s">
        <v>58</v>
      </c>
      <c r="E9" s="106">
        <v>533.6</v>
      </c>
      <c r="F9" s="110">
        <v>533.6</v>
      </c>
      <c r="G9" s="106">
        <v>533.6</v>
      </c>
      <c r="H9" s="16">
        <v>10</v>
      </c>
      <c r="I9" s="124">
        <v>1</v>
      </c>
      <c r="J9" s="106">
        <v>10</v>
      </c>
    </row>
    <row r="10" spans="1:11" ht="21.95" customHeight="1">
      <c r="A10" s="180"/>
      <c r="B10" s="181"/>
      <c r="C10" s="182"/>
      <c r="D10" s="106" t="s">
        <v>59</v>
      </c>
      <c r="E10" s="106">
        <v>533.6</v>
      </c>
      <c r="F10" s="106">
        <v>533.6</v>
      </c>
      <c r="G10" s="110">
        <v>533.6</v>
      </c>
      <c r="H10" s="11" t="s">
        <v>60</v>
      </c>
      <c r="I10" s="124">
        <v>1</v>
      </c>
      <c r="J10" s="102" t="s">
        <v>60</v>
      </c>
    </row>
    <row r="11" spans="1:11" ht="21.95" customHeight="1">
      <c r="A11" s="180"/>
      <c r="B11" s="181"/>
      <c r="C11" s="182"/>
      <c r="D11" s="106" t="s">
        <v>61</v>
      </c>
      <c r="E11" s="106"/>
      <c r="F11" s="110"/>
      <c r="G11" s="111"/>
      <c r="H11" s="11" t="s">
        <v>60</v>
      </c>
      <c r="I11" s="124"/>
      <c r="J11" s="102" t="s">
        <v>60</v>
      </c>
    </row>
    <row r="12" spans="1:11" ht="21.95" customHeight="1">
      <c r="A12" s="183"/>
      <c r="B12" s="184"/>
      <c r="C12" s="185"/>
      <c r="D12" s="106" t="s">
        <v>62</v>
      </c>
      <c r="E12" s="106"/>
      <c r="F12" s="111"/>
      <c r="G12" s="111"/>
      <c r="H12" s="11" t="s">
        <v>60</v>
      </c>
      <c r="I12" s="102"/>
      <c r="J12" s="102" t="s">
        <v>60</v>
      </c>
    </row>
    <row r="13" spans="1:11" ht="21.95" customHeight="1">
      <c r="A13" s="171" t="s">
        <v>63</v>
      </c>
      <c r="B13" s="171" t="s">
        <v>64</v>
      </c>
      <c r="C13" s="171"/>
      <c r="D13" s="171"/>
      <c r="E13" s="171"/>
      <c r="F13" s="169" t="s">
        <v>65</v>
      </c>
      <c r="G13" s="176"/>
      <c r="H13" s="176"/>
      <c r="I13" s="176"/>
      <c r="J13" s="170"/>
    </row>
    <row r="14" spans="1:11" ht="129" customHeight="1">
      <c r="A14" s="171"/>
      <c r="B14" s="231" t="s">
        <v>467</v>
      </c>
      <c r="C14" s="232"/>
      <c r="D14" s="232"/>
      <c r="E14" s="232"/>
      <c r="F14" s="233" t="s">
        <v>468</v>
      </c>
      <c r="G14" s="234"/>
      <c r="H14" s="234"/>
      <c r="I14" s="234"/>
      <c r="J14" s="235"/>
    </row>
    <row r="15" spans="1:11" ht="32.25" customHeight="1">
      <c r="A15" s="171" t="s">
        <v>68</v>
      </c>
      <c r="B15" s="11" t="s">
        <v>69</v>
      </c>
      <c r="C15" s="11" t="s">
        <v>70</v>
      </c>
      <c r="D15" s="102" t="s">
        <v>71</v>
      </c>
      <c r="E15" s="102" t="s">
        <v>72</v>
      </c>
      <c r="F15" s="102" t="s">
        <v>73</v>
      </c>
      <c r="G15" s="230" t="s">
        <v>55</v>
      </c>
      <c r="H15" s="230"/>
      <c r="I15" s="102" t="s">
        <v>57</v>
      </c>
      <c r="J15" s="102" t="s">
        <v>74</v>
      </c>
    </row>
    <row r="16" spans="1:11" ht="29.25" customHeight="1">
      <c r="A16" s="171"/>
      <c r="B16" s="171" t="s">
        <v>75</v>
      </c>
      <c r="C16" s="173" t="s">
        <v>76</v>
      </c>
      <c r="D16" s="106" t="s">
        <v>469</v>
      </c>
      <c r="E16" s="102" t="s">
        <v>470</v>
      </c>
      <c r="F16" s="102" t="s">
        <v>470</v>
      </c>
      <c r="G16" s="230">
        <v>10</v>
      </c>
      <c r="H16" s="230"/>
      <c r="I16" s="102">
        <v>10</v>
      </c>
      <c r="J16" s="106"/>
    </row>
    <row r="17" spans="1:10" ht="29.25" customHeight="1">
      <c r="A17" s="171"/>
      <c r="B17" s="171"/>
      <c r="C17" s="174"/>
      <c r="D17" s="106" t="s">
        <v>471</v>
      </c>
      <c r="E17" s="102" t="s">
        <v>472</v>
      </c>
      <c r="F17" s="102" t="s">
        <v>472</v>
      </c>
      <c r="G17" s="228">
        <v>10</v>
      </c>
      <c r="H17" s="229"/>
      <c r="I17" s="102">
        <v>10</v>
      </c>
      <c r="J17" s="106"/>
    </row>
    <row r="18" spans="1:10" ht="29.25" customHeight="1">
      <c r="A18" s="171"/>
      <c r="B18" s="171"/>
      <c r="C18" s="171" t="s">
        <v>82</v>
      </c>
      <c r="D18" s="106" t="s">
        <v>473</v>
      </c>
      <c r="E18" s="114">
        <v>1</v>
      </c>
      <c r="F18" s="114">
        <v>1</v>
      </c>
      <c r="G18" s="230">
        <v>10</v>
      </c>
      <c r="H18" s="230"/>
      <c r="I18" s="102">
        <v>10</v>
      </c>
      <c r="J18" s="106"/>
    </row>
    <row r="19" spans="1:10" ht="29.25" customHeight="1">
      <c r="A19" s="171"/>
      <c r="B19" s="171"/>
      <c r="C19" s="171"/>
      <c r="D19" s="106" t="s">
        <v>474</v>
      </c>
      <c r="E19" s="114">
        <v>1</v>
      </c>
      <c r="F19" s="114">
        <v>1</v>
      </c>
      <c r="G19" s="228">
        <v>10</v>
      </c>
      <c r="H19" s="229"/>
      <c r="I19" s="102">
        <v>10</v>
      </c>
      <c r="J19" s="106"/>
    </row>
    <row r="20" spans="1:10" ht="29.25" customHeight="1">
      <c r="A20" s="171"/>
      <c r="B20" s="171"/>
      <c r="C20" s="173" t="s">
        <v>99</v>
      </c>
      <c r="D20" s="106"/>
      <c r="E20" s="102"/>
      <c r="F20" s="102"/>
      <c r="G20" s="230"/>
      <c r="H20" s="230"/>
      <c r="I20" s="102"/>
      <c r="J20" s="106"/>
    </row>
    <row r="21" spans="1:10" ht="29.25" customHeight="1">
      <c r="A21" s="171"/>
      <c r="B21" s="171"/>
      <c r="C21" s="175"/>
      <c r="D21" s="106"/>
      <c r="E21" s="102"/>
      <c r="F21" s="102"/>
      <c r="G21" s="228"/>
      <c r="H21" s="229"/>
      <c r="I21" s="102"/>
      <c r="J21" s="106"/>
    </row>
    <row r="22" spans="1:10" ht="46.5" customHeight="1">
      <c r="A22" s="171"/>
      <c r="B22" s="171"/>
      <c r="C22" s="173" t="s">
        <v>89</v>
      </c>
      <c r="D22" s="106" t="s">
        <v>475</v>
      </c>
      <c r="E22" s="102" t="s">
        <v>476</v>
      </c>
      <c r="F22" s="102" t="s">
        <v>476</v>
      </c>
      <c r="G22" s="228">
        <v>10</v>
      </c>
      <c r="H22" s="229"/>
      <c r="I22" s="102">
        <v>10</v>
      </c>
      <c r="J22" s="106"/>
    </row>
    <row r="23" spans="1:10" ht="44.25" customHeight="1">
      <c r="A23" s="171"/>
      <c r="B23" s="171"/>
      <c r="C23" s="175"/>
      <c r="D23" s="106"/>
      <c r="E23" s="102"/>
      <c r="F23" s="102"/>
      <c r="G23" s="104"/>
      <c r="H23" s="105"/>
      <c r="I23" s="102"/>
      <c r="J23" s="106"/>
    </row>
    <row r="24" spans="1:10" ht="69" customHeight="1">
      <c r="A24" s="171"/>
      <c r="B24" s="171" t="s">
        <v>104</v>
      </c>
      <c r="C24" s="11" t="s">
        <v>105</v>
      </c>
      <c r="D24" s="119" t="s">
        <v>477</v>
      </c>
      <c r="E24" s="106" t="s">
        <v>478</v>
      </c>
      <c r="F24" s="102" t="s">
        <v>129</v>
      </c>
      <c r="G24" s="228">
        <v>10</v>
      </c>
      <c r="H24" s="229"/>
      <c r="I24" s="98">
        <v>10</v>
      </c>
      <c r="J24" s="106"/>
    </row>
    <row r="25" spans="1:10" s="5" customFormat="1" ht="105.75" customHeight="1">
      <c r="A25" s="171"/>
      <c r="B25" s="171"/>
      <c r="C25" s="11" t="s">
        <v>423</v>
      </c>
      <c r="D25" s="102" t="s">
        <v>479</v>
      </c>
      <c r="E25" s="102" t="s">
        <v>480</v>
      </c>
      <c r="F25" s="102" t="s">
        <v>481</v>
      </c>
      <c r="G25" s="230">
        <v>10</v>
      </c>
      <c r="H25" s="230"/>
      <c r="I25" s="102">
        <v>10</v>
      </c>
      <c r="J25" s="102"/>
    </row>
    <row r="26" spans="1:10" s="5" customFormat="1" ht="39" customHeight="1">
      <c r="A26" s="171"/>
      <c r="B26" s="173" t="s">
        <v>482</v>
      </c>
      <c r="C26" s="11" t="s">
        <v>108</v>
      </c>
      <c r="D26" s="102" t="s">
        <v>483</v>
      </c>
      <c r="E26" s="114" t="s">
        <v>484</v>
      </c>
      <c r="F26" s="114" t="s">
        <v>484</v>
      </c>
      <c r="G26" s="228">
        <v>10</v>
      </c>
      <c r="H26" s="229"/>
      <c r="I26" s="102">
        <v>10</v>
      </c>
      <c r="J26" s="102"/>
    </row>
    <row r="27" spans="1:10" ht="50.25" customHeight="1">
      <c r="A27" s="171"/>
      <c r="B27" s="175"/>
      <c r="C27" s="11" t="s">
        <v>108</v>
      </c>
      <c r="D27" s="106" t="s">
        <v>153</v>
      </c>
      <c r="E27" s="114" t="s">
        <v>485</v>
      </c>
      <c r="F27" s="114" t="s">
        <v>485</v>
      </c>
      <c r="G27" s="230">
        <v>10</v>
      </c>
      <c r="H27" s="230"/>
      <c r="I27" s="102">
        <v>10</v>
      </c>
      <c r="J27" s="120"/>
    </row>
    <row r="28" spans="1:10" ht="21" customHeight="1">
      <c r="A28" s="171" t="s">
        <v>111</v>
      </c>
      <c r="B28" s="171"/>
      <c r="C28" s="171"/>
      <c r="D28" s="171"/>
      <c r="E28" s="171"/>
      <c r="F28" s="171"/>
      <c r="G28" s="171">
        <v>100</v>
      </c>
      <c r="H28" s="171"/>
      <c r="I28" s="121">
        <v>100</v>
      </c>
      <c r="J28" s="106"/>
    </row>
  </sheetData>
  <sheetProtection formatCells="0" insertHyperlinks="0" autoFilter="0"/>
  <mergeCells count="40">
    <mergeCell ref="A2:J2"/>
    <mergeCell ref="A3:J3"/>
    <mergeCell ref="A5:C5"/>
    <mergeCell ref="D5:J5"/>
    <mergeCell ref="A6:C6"/>
    <mergeCell ref="D6:E6"/>
    <mergeCell ref="F6:G6"/>
    <mergeCell ref="H6:J6"/>
    <mergeCell ref="A7:C7"/>
    <mergeCell ref="D7:E7"/>
    <mergeCell ref="F7:G7"/>
    <mergeCell ref="H7:J7"/>
    <mergeCell ref="B13:E13"/>
    <mergeCell ref="F13:J13"/>
    <mergeCell ref="A13:A14"/>
    <mergeCell ref="A8:C12"/>
    <mergeCell ref="G20:H20"/>
    <mergeCell ref="G21:H21"/>
    <mergeCell ref="G22:H22"/>
    <mergeCell ref="B14:E14"/>
    <mergeCell ref="F14:J14"/>
    <mergeCell ref="G15:H15"/>
    <mergeCell ref="G16:H16"/>
    <mergeCell ref="G17:H17"/>
    <mergeCell ref="G24:H24"/>
    <mergeCell ref="G25:H25"/>
    <mergeCell ref="G26:H26"/>
    <mergeCell ref="G27:H27"/>
    <mergeCell ref="A28:F28"/>
    <mergeCell ref="G28:H28"/>
    <mergeCell ref="A15:A27"/>
    <mergeCell ref="B16:B23"/>
    <mergeCell ref="B24:B25"/>
    <mergeCell ref="B26:B27"/>
    <mergeCell ref="C16:C17"/>
    <mergeCell ref="C18:C19"/>
    <mergeCell ref="C20:C21"/>
    <mergeCell ref="C22:C23"/>
    <mergeCell ref="G18:H18"/>
    <mergeCell ref="G19:H19"/>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
  <sheetViews>
    <sheetView showGridLines="0" topLeftCell="A11" workbookViewId="0">
      <selection activeCell="B14" sqref="B14:E14"/>
    </sheetView>
  </sheetViews>
  <sheetFormatPr defaultColWidth="9" defaultRowHeight="14.25"/>
  <cols>
    <col min="1" max="2" width="6.125" style="2" customWidth="1"/>
    <col min="3" max="3" width="12.375" style="2" customWidth="1"/>
    <col min="4" max="4" width="26" style="2" customWidth="1"/>
    <col min="5" max="5" width="20.25" style="2" customWidth="1"/>
    <col min="6" max="6" width="14.5" style="2" customWidth="1"/>
    <col min="7" max="7" width="11.75" style="1" customWidth="1"/>
    <col min="8" max="8" width="9" style="1" customWidth="1"/>
    <col min="9" max="9" width="12.375" style="2" customWidth="1"/>
    <col min="10" max="10" width="19.625" style="2" customWidth="1"/>
    <col min="11" max="16384" width="9" style="2"/>
  </cols>
  <sheetData>
    <row r="1" spans="1:11" ht="16.5" customHeight="1">
      <c r="A1" s="3" t="s">
        <v>38</v>
      </c>
      <c r="B1" s="4"/>
      <c r="C1" s="4"/>
      <c r="D1" s="4"/>
      <c r="K1" s="2" t="s">
        <v>39</v>
      </c>
    </row>
    <row r="2" spans="1:11" ht="33.75" customHeight="1">
      <c r="A2" s="191" t="s">
        <v>40</v>
      </c>
      <c r="B2" s="191"/>
      <c r="C2" s="191"/>
      <c r="D2" s="191"/>
      <c r="E2" s="191"/>
      <c r="F2" s="191"/>
      <c r="G2" s="191"/>
      <c r="H2" s="191"/>
      <c r="I2" s="191"/>
      <c r="J2" s="191"/>
    </row>
    <row r="3" spans="1:11" ht="14.25" customHeight="1">
      <c r="A3" s="192" t="s">
        <v>41</v>
      </c>
      <c r="B3" s="192"/>
      <c r="C3" s="192"/>
      <c r="D3" s="192"/>
      <c r="E3" s="192"/>
      <c r="F3" s="192"/>
      <c r="G3" s="192"/>
      <c r="H3" s="192"/>
      <c r="I3" s="192"/>
      <c r="J3" s="192"/>
    </row>
    <row r="4" spans="1:11" ht="21.75" customHeight="1">
      <c r="A4" s="6"/>
      <c r="B4" s="7"/>
      <c r="C4" s="8"/>
      <c r="D4" s="8"/>
    </row>
    <row r="5" spans="1:11" ht="21.95" customHeight="1">
      <c r="A5" s="193" t="s">
        <v>42</v>
      </c>
      <c r="B5" s="194"/>
      <c r="C5" s="194"/>
      <c r="D5" s="171" t="s">
        <v>43</v>
      </c>
      <c r="E5" s="172"/>
      <c r="F5" s="172"/>
      <c r="G5" s="172"/>
      <c r="H5" s="172"/>
      <c r="I5" s="172"/>
      <c r="J5" s="172"/>
      <c r="K5" s="1"/>
    </row>
    <row r="6" spans="1:11" ht="21.95" customHeight="1">
      <c r="A6" s="169" t="s">
        <v>44</v>
      </c>
      <c r="B6" s="176"/>
      <c r="C6" s="176"/>
      <c r="D6" s="172" t="s">
        <v>45</v>
      </c>
      <c r="E6" s="172"/>
      <c r="F6" s="169" t="s">
        <v>46</v>
      </c>
      <c r="G6" s="170"/>
      <c r="H6" s="172" t="s">
        <v>47</v>
      </c>
      <c r="I6" s="172"/>
      <c r="J6" s="172"/>
    </row>
    <row r="7" spans="1:11" ht="21.95" customHeight="1">
      <c r="A7" s="169" t="s">
        <v>48</v>
      </c>
      <c r="B7" s="176"/>
      <c r="C7" s="176"/>
      <c r="D7" s="171" t="s">
        <v>49</v>
      </c>
      <c r="E7" s="171"/>
      <c r="F7" s="169" t="s">
        <v>50</v>
      </c>
      <c r="G7" s="170"/>
      <c r="H7" s="172">
        <v>69041278</v>
      </c>
      <c r="I7" s="172"/>
      <c r="J7" s="172"/>
    </row>
    <row r="8" spans="1:11" ht="21.95" customHeight="1">
      <c r="A8" s="177" t="s">
        <v>51</v>
      </c>
      <c r="B8" s="178"/>
      <c r="C8" s="179"/>
      <c r="D8" s="16"/>
      <c r="E8" s="16" t="s">
        <v>52</v>
      </c>
      <c r="F8" s="16" t="s">
        <v>53</v>
      </c>
      <c r="G8" s="15" t="s">
        <v>54</v>
      </c>
      <c r="H8" s="9" t="s">
        <v>55</v>
      </c>
      <c r="I8" s="28" t="s">
        <v>56</v>
      </c>
      <c r="J8" s="29" t="s">
        <v>57</v>
      </c>
    </row>
    <row r="9" spans="1:11" ht="21.95" customHeight="1">
      <c r="A9" s="180"/>
      <c r="B9" s="181"/>
      <c r="C9" s="182"/>
      <c r="D9" s="16" t="s">
        <v>58</v>
      </c>
      <c r="E9" s="136">
        <f>77+68</f>
        <v>145</v>
      </c>
      <c r="F9" s="12">
        <v>144.99816100000001</v>
      </c>
      <c r="G9" s="12">
        <v>144.99816100000001</v>
      </c>
      <c r="H9" s="12">
        <v>10</v>
      </c>
      <c r="I9" s="45">
        <v>1</v>
      </c>
      <c r="J9" s="12">
        <v>10</v>
      </c>
    </row>
    <row r="10" spans="1:11" ht="21.95" customHeight="1">
      <c r="A10" s="180"/>
      <c r="B10" s="181"/>
      <c r="C10" s="182"/>
      <c r="D10" s="16" t="s">
        <v>59</v>
      </c>
      <c r="E10" s="11">
        <f>77+68</f>
        <v>145</v>
      </c>
      <c r="F10" s="12">
        <v>144.99816100000001</v>
      </c>
      <c r="G10" s="12">
        <v>144.99816100000001</v>
      </c>
      <c r="H10" s="12" t="s">
        <v>60</v>
      </c>
      <c r="I10" s="45"/>
      <c r="J10" s="12" t="s">
        <v>60</v>
      </c>
    </row>
    <row r="11" spans="1:11" ht="21.95" customHeight="1">
      <c r="A11" s="180"/>
      <c r="B11" s="181"/>
      <c r="C11" s="182"/>
      <c r="D11" s="16" t="s">
        <v>61</v>
      </c>
      <c r="E11" s="16"/>
      <c r="F11" s="33"/>
      <c r="G11" s="11"/>
      <c r="H11" s="12" t="s">
        <v>60</v>
      </c>
      <c r="I11" s="30"/>
      <c r="J11" s="12" t="s">
        <v>60</v>
      </c>
    </row>
    <row r="12" spans="1:11" ht="21.95" customHeight="1">
      <c r="A12" s="183"/>
      <c r="B12" s="184"/>
      <c r="C12" s="185"/>
      <c r="D12" s="16" t="s">
        <v>62</v>
      </c>
      <c r="E12" s="16"/>
      <c r="F12" s="21"/>
      <c r="G12" s="11"/>
      <c r="H12" s="12" t="s">
        <v>60</v>
      </c>
      <c r="I12" s="12"/>
      <c r="J12" s="12" t="s">
        <v>60</v>
      </c>
    </row>
    <row r="13" spans="1:11" ht="21.95" customHeight="1">
      <c r="A13" s="172" t="s">
        <v>63</v>
      </c>
      <c r="B13" s="171" t="s">
        <v>64</v>
      </c>
      <c r="C13" s="171"/>
      <c r="D13" s="171"/>
      <c r="E13" s="171"/>
      <c r="F13" s="169" t="s">
        <v>65</v>
      </c>
      <c r="G13" s="176"/>
      <c r="H13" s="176"/>
      <c r="I13" s="176"/>
      <c r="J13" s="170"/>
    </row>
    <row r="14" spans="1:11" ht="336" customHeight="1">
      <c r="A14" s="172"/>
      <c r="B14" s="186" t="s">
        <v>66</v>
      </c>
      <c r="C14" s="186"/>
      <c r="D14" s="186"/>
      <c r="E14" s="186"/>
      <c r="F14" s="187" t="s">
        <v>67</v>
      </c>
      <c r="G14" s="188"/>
      <c r="H14" s="189"/>
      <c r="I14" s="189"/>
      <c r="J14" s="190"/>
    </row>
    <row r="15" spans="1:11" ht="32.25" customHeight="1">
      <c r="A15" s="171" t="s">
        <v>68</v>
      </c>
      <c r="B15" s="11" t="s">
        <v>69</v>
      </c>
      <c r="C15" s="11" t="s">
        <v>70</v>
      </c>
      <c r="D15" s="11" t="s">
        <v>71</v>
      </c>
      <c r="E15" s="11" t="s">
        <v>72</v>
      </c>
      <c r="F15" s="11" t="s">
        <v>73</v>
      </c>
      <c r="G15" s="171" t="s">
        <v>55</v>
      </c>
      <c r="H15" s="171"/>
      <c r="I15" s="11" t="s">
        <v>57</v>
      </c>
      <c r="J15" s="11" t="s">
        <v>74</v>
      </c>
    </row>
    <row r="16" spans="1:11" ht="29.25" customHeight="1">
      <c r="A16" s="171"/>
      <c r="B16" s="173" t="s">
        <v>75</v>
      </c>
      <c r="C16" s="173" t="s">
        <v>76</v>
      </c>
      <c r="D16" s="16" t="s">
        <v>77</v>
      </c>
      <c r="E16" s="11">
        <v>110.65</v>
      </c>
      <c r="F16" s="11">
        <v>116.09</v>
      </c>
      <c r="G16" s="171">
        <v>7</v>
      </c>
      <c r="H16" s="171"/>
      <c r="I16" s="11">
        <v>2</v>
      </c>
      <c r="J16" s="16" t="s">
        <v>78</v>
      </c>
    </row>
    <row r="17" spans="1:10" ht="29.25" customHeight="1">
      <c r="A17" s="171"/>
      <c r="B17" s="174"/>
      <c r="C17" s="174"/>
      <c r="D17" s="16" t="s">
        <v>79</v>
      </c>
      <c r="E17" s="11">
        <v>4</v>
      </c>
      <c r="F17" s="11">
        <v>4</v>
      </c>
      <c r="G17" s="169">
        <v>6</v>
      </c>
      <c r="H17" s="170"/>
      <c r="I17" s="11">
        <v>6</v>
      </c>
      <c r="J17" s="16"/>
    </row>
    <row r="18" spans="1:10" ht="29.25" customHeight="1">
      <c r="A18" s="171"/>
      <c r="B18" s="174"/>
      <c r="C18" s="174"/>
      <c r="D18" s="16" t="s">
        <v>80</v>
      </c>
      <c r="E18" s="11">
        <v>5</v>
      </c>
      <c r="F18" s="11">
        <v>5</v>
      </c>
      <c r="G18" s="171">
        <v>6</v>
      </c>
      <c r="H18" s="171"/>
      <c r="I18" s="11">
        <v>6</v>
      </c>
      <c r="J18" s="16"/>
    </row>
    <row r="19" spans="1:10" ht="29.25" customHeight="1">
      <c r="A19" s="171"/>
      <c r="B19" s="174"/>
      <c r="C19" s="174"/>
      <c r="D19" s="16" t="s">
        <v>81</v>
      </c>
      <c r="E19" s="11">
        <v>4</v>
      </c>
      <c r="F19" s="11">
        <v>4</v>
      </c>
      <c r="G19" s="169">
        <v>6</v>
      </c>
      <c r="H19" s="170"/>
      <c r="I19" s="11">
        <v>6</v>
      </c>
      <c r="J19" s="16"/>
    </row>
    <row r="20" spans="1:10" ht="29.25" customHeight="1">
      <c r="A20" s="171"/>
      <c r="B20" s="174"/>
      <c r="C20" s="171" t="s">
        <v>82</v>
      </c>
      <c r="D20" s="16" t="s">
        <v>83</v>
      </c>
      <c r="E20" s="11" t="s">
        <v>84</v>
      </c>
      <c r="F20" s="11" t="s">
        <v>84</v>
      </c>
      <c r="G20" s="171">
        <v>5</v>
      </c>
      <c r="H20" s="171"/>
      <c r="I20" s="11">
        <v>5</v>
      </c>
      <c r="J20" s="16"/>
    </row>
    <row r="21" spans="1:10" ht="29.25" customHeight="1">
      <c r="A21" s="171"/>
      <c r="B21" s="174"/>
      <c r="C21" s="171"/>
      <c r="D21" s="16" t="s">
        <v>85</v>
      </c>
      <c r="E21" s="11" t="s">
        <v>86</v>
      </c>
      <c r="F21" s="11" t="s">
        <v>86</v>
      </c>
      <c r="G21" s="169">
        <v>5</v>
      </c>
      <c r="H21" s="170"/>
      <c r="I21" s="11">
        <v>5</v>
      </c>
      <c r="J21" s="16"/>
    </row>
    <row r="22" spans="1:10" ht="29.25" customHeight="1">
      <c r="A22" s="171"/>
      <c r="B22" s="174"/>
      <c r="C22" s="171"/>
      <c r="D22" s="16" t="s">
        <v>87</v>
      </c>
      <c r="E22" s="11" t="s">
        <v>88</v>
      </c>
      <c r="F22" s="11" t="s">
        <v>88</v>
      </c>
      <c r="G22" s="171">
        <v>5</v>
      </c>
      <c r="H22" s="171"/>
      <c r="I22" s="11">
        <v>5</v>
      </c>
      <c r="J22" s="16"/>
    </row>
    <row r="23" spans="1:10" ht="29.25" customHeight="1">
      <c r="A23" s="171"/>
      <c r="B23" s="174"/>
      <c r="C23" s="173" t="s">
        <v>89</v>
      </c>
      <c r="D23" s="16" t="s">
        <v>90</v>
      </c>
      <c r="E23" s="11" t="s">
        <v>91</v>
      </c>
      <c r="F23" s="11" t="s">
        <v>92</v>
      </c>
      <c r="G23" s="171">
        <v>5</v>
      </c>
      <c r="H23" s="171"/>
      <c r="I23" s="11">
        <v>0</v>
      </c>
      <c r="J23" s="16" t="s">
        <v>78</v>
      </c>
    </row>
    <row r="24" spans="1:10" ht="29.25" customHeight="1">
      <c r="A24" s="171"/>
      <c r="B24" s="174"/>
      <c r="C24" s="174"/>
      <c r="D24" s="16" t="s">
        <v>93</v>
      </c>
      <c r="E24" s="11" t="s">
        <v>94</v>
      </c>
      <c r="F24" s="11" t="s">
        <v>94</v>
      </c>
      <c r="G24" s="169">
        <v>5</v>
      </c>
      <c r="H24" s="170"/>
      <c r="I24" s="11">
        <v>5</v>
      </c>
      <c r="J24" s="16"/>
    </row>
    <row r="25" spans="1:10" ht="29.25" customHeight="1">
      <c r="A25" s="171"/>
      <c r="B25" s="174"/>
      <c r="C25" s="174"/>
      <c r="D25" s="16" t="s">
        <v>95</v>
      </c>
      <c r="E25" s="11" t="s">
        <v>96</v>
      </c>
      <c r="F25" s="11" t="s">
        <v>96</v>
      </c>
      <c r="G25" s="171">
        <v>5</v>
      </c>
      <c r="H25" s="171"/>
      <c r="I25" s="11">
        <v>5</v>
      </c>
      <c r="J25" s="16"/>
    </row>
    <row r="26" spans="1:10" ht="29.25" customHeight="1">
      <c r="A26" s="171"/>
      <c r="B26" s="174"/>
      <c r="C26" s="174"/>
      <c r="D26" s="16" t="s">
        <v>97</v>
      </c>
      <c r="E26" s="11" t="s">
        <v>98</v>
      </c>
      <c r="F26" s="11" t="s">
        <v>98</v>
      </c>
      <c r="G26" s="169">
        <v>5</v>
      </c>
      <c r="H26" s="170"/>
      <c r="I26" s="11">
        <v>5</v>
      </c>
      <c r="J26" s="16"/>
    </row>
    <row r="27" spans="1:10" ht="34.5" customHeight="1">
      <c r="A27" s="171"/>
      <c r="B27" s="174"/>
      <c r="C27" s="173" t="s">
        <v>99</v>
      </c>
      <c r="D27" s="16" t="s">
        <v>100</v>
      </c>
      <c r="E27" s="11" t="s">
        <v>101</v>
      </c>
      <c r="F27" s="11" t="s">
        <v>101</v>
      </c>
      <c r="G27" s="169">
        <v>5</v>
      </c>
      <c r="H27" s="170"/>
      <c r="I27" s="11">
        <v>5</v>
      </c>
      <c r="J27" s="16"/>
    </row>
    <row r="28" spans="1:10" ht="44.25" customHeight="1">
      <c r="A28" s="171"/>
      <c r="B28" s="174"/>
      <c r="C28" s="175"/>
      <c r="D28" s="16" t="s">
        <v>102</v>
      </c>
      <c r="E28" s="11" t="s">
        <v>103</v>
      </c>
      <c r="F28" s="11" t="s">
        <v>103</v>
      </c>
      <c r="G28" s="169">
        <v>5</v>
      </c>
      <c r="H28" s="170"/>
      <c r="I28" s="11">
        <v>5</v>
      </c>
      <c r="J28" s="16"/>
    </row>
    <row r="29" spans="1:10" ht="49.5" customHeight="1">
      <c r="A29" s="171"/>
      <c r="B29" s="174" t="s">
        <v>104</v>
      </c>
      <c r="C29" s="22" t="s">
        <v>105</v>
      </c>
      <c r="D29" s="16" t="s">
        <v>106</v>
      </c>
      <c r="E29" s="11" t="s">
        <v>107</v>
      </c>
      <c r="F29" s="11" t="s">
        <v>107</v>
      </c>
      <c r="G29" s="169">
        <v>10</v>
      </c>
      <c r="H29" s="170"/>
      <c r="I29" s="11">
        <v>10</v>
      </c>
      <c r="J29" s="16"/>
    </row>
    <row r="30" spans="1:10" ht="38.25" customHeight="1">
      <c r="A30" s="171"/>
      <c r="B30" s="175"/>
      <c r="C30" s="11" t="s">
        <v>108</v>
      </c>
      <c r="D30" s="16" t="s">
        <v>109</v>
      </c>
      <c r="E30" s="26" t="s">
        <v>110</v>
      </c>
      <c r="F30" s="26" t="s">
        <v>110</v>
      </c>
      <c r="G30" s="171">
        <v>10</v>
      </c>
      <c r="H30" s="171"/>
      <c r="I30" s="11">
        <v>10</v>
      </c>
      <c r="J30" s="16"/>
    </row>
    <row r="31" spans="1:10" ht="21" customHeight="1">
      <c r="A31" s="171" t="s">
        <v>111</v>
      </c>
      <c r="B31" s="172"/>
      <c r="C31" s="172"/>
      <c r="D31" s="172"/>
      <c r="E31" s="172"/>
      <c r="F31" s="172"/>
      <c r="G31" s="172">
        <v>100</v>
      </c>
      <c r="H31" s="172"/>
      <c r="I31" s="12">
        <v>90</v>
      </c>
      <c r="J31" s="20"/>
    </row>
  </sheetData>
  <sheetProtection formatCells="0" insertHyperlinks="0" autoFilter="0"/>
  <mergeCells count="43">
    <mergeCell ref="A2:J2"/>
    <mergeCell ref="A3:J3"/>
    <mergeCell ref="A5:C5"/>
    <mergeCell ref="D5:J5"/>
    <mergeCell ref="A6:C6"/>
    <mergeCell ref="D6:E6"/>
    <mergeCell ref="F6:G6"/>
    <mergeCell ref="H6:J6"/>
    <mergeCell ref="A7:C7"/>
    <mergeCell ref="D7:E7"/>
    <mergeCell ref="F7:G7"/>
    <mergeCell ref="H7:J7"/>
    <mergeCell ref="B13:E13"/>
    <mergeCell ref="F13:J13"/>
    <mergeCell ref="A13:A14"/>
    <mergeCell ref="A8:C12"/>
    <mergeCell ref="B14:E14"/>
    <mergeCell ref="F14:J14"/>
    <mergeCell ref="G15:H15"/>
    <mergeCell ref="G16:H16"/>
    <mergeCell ref="G17:H17"/>
    <mergeCell ref="G27:H27"/>
    <mergeCell ref="G18:H18"/>
    <mergeCell ref="G19:H19"/>
    <mergeCell ref="G20:H20"/>
    <mergeCell ref="G21:H21"/>
    <mergeCell ref="G22:H22"/>
    <mergeCell ref="G28:H28"/>
    <mergeCell ref="G29:H29"/>
    <mergeCell ref="G30:H30"/>
    <mergeCell ref="A31:F31"/>
    <mergeCell ref="G31:H31"/>
    <mergeCell ref="A15:A30"/>
    <mergeCell ref="B16:B28"/>
    <mergeCell ref="B29:B30"/>
    <mergeCell ref="C16:C19"/>
    <mergeCell ref="C20:C22"/>
    <mergeCell ref="C23:C26"/>
    <mergeCell ref="C27:C28"/>
    <mergeCell ref="G23:H23"/>
    <mergeCell ref="G24:H24"/>
    <mergeCell ref="G25:H25"/>
    <mergeCell ref="G26:H26"/>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4"/>
  <sheetViews>
    <sheetView showGridLines="0" topLeftCell="A2" workbookViewId="0">
      <selection activeCell="D15" sqref="D15"/>
    </sheetView>
  </sheetViews>
  <sheetFormatPr defaultColWidth="9" defaultRowHeight="14.25"/>
  <cols>
    <col min="1" max="2" width="6.125" style="2" customWidth="1"/>
    <col min="3" max="3" width="12.375" style="2" customWidth="1"/>
    <col min="4" max="4" width="26" style="2" customWidth="1"/>
    <col min="5" max="5" width="20.25" style="2" customWidth="1"/>
    <col min="6" max="6" width="14" style="2" customWidth="1"/>
    <col min="7" max="7" width="12" style="2" customWidth="1"/>
    <col min="8" max="8" width="11.125" style="2" customWidth="1"/>
    <col min="9" max="9" width="12.375" style="2" customWidth="1"/>
    <col min="10" max="10" width="19.625" style="2" customWidth="1"/>
    <col min="11" max="16384" width="9" style="2"/>
  </cols>
  <sheetData>
    <row r="1" spans="1:11" ht="16.5" customHeight="1">
      <c r="A1" s="3" t="s">
        <v>38</v>
      </c>
      <c r="B1" s="4"/>
      <c r="C1" s="4"/>
      <c r="D1" s="4"/>
    </row>
    <row r="2" spans="1:11" ht="33.75" customHeight="1">
      <c r="A2" s="191" t="s">
        <v>40</v>
      </c>
      <c r="B2" s="191"/>
      <c r="C2" s="191"/>
      <c r="D2" s="191"/>
      <c r="E2" s="191"/>
      <c r="F2" s="191"/>
      <c r="G2" s="191"/>
      <c r="H2" s="191"/>
      <c r="I2" s="191"/>
      <c r="J2" s="191"/>
    </row>
    <row r="3" spans="1:11" ht="14.25" customHeight="1">
      <c r="A3" s="192" t="s">
        <v>41</v>
      </c>
      <c r="B3" s="192"/>
      <c r="C3" s="192"/>
      <c r="D3" s="192"/>
      <c r="E3" s="192"/>
      <c r="F3" s="192"/>
      <c r="G3" s="192"/>
      <c r="H3" s="192"/>
      <c r="I3" s="192"/>
      <c r="J3" s="192"/>
    </row>
    <row r="4" spans="1:11" ht="21.75" customHeight="1">
      <c r="A4" s="6"/>
      <c r="B4" s="7"/>
      <c r="C4" s="8"/>
      <c r="D4" s="8"/>
    </row>
    <row r="5" spans="1:11" ht="21.95" customHeight="1">
      <c r="A5" s="193" t="s">
        <v>42</v>
      </c>
      <c r="B5" s="194"/>
      <c r="C5" s="194"/>
      <c r="D5" s="171" t="s">
        <v>486</v>
      </c>
      <c r="E5" s="172"/>
      <c r="F5" s="172"/>
      <c r="G5" s="172"/>
      <c r="H5" s="172"/>
      <c r="I5" s="172"/>
      <c r="J5" s="172"/>
      <c r="K5" s="1"/>
    </row>
    <row r="6" spans="1:11" ht="21.95" customHeight="1">
      <c r="A6" s="169" t="s">
        <v>44</v>
      </c>
      <c r="B6" s="176"/>
      <c r="C6" s="176"/>
      <c r="D6" s="171" t="s">
        <v>429</v>
      </c>
      <c r="E6" s="172"/>
      <c r="F6" s="169" t="s">
        <v>46</v>
      </c>
      <c r="G6" s="170"/>
      <c r="H6" s="172" t="s">
        <v>47</v>
      </c>
      <c r="I6" s="172"/>
      <c r="J6" s="172"/>
    </row>
    <row r="7" spans="1:11" ht="21.95" customHeight="1">
      <c r="A7" s="169" t="s">
        <v>48</v>
      </c>
      <c r="B7" s="176"/>
      <c r="C7" s="176"/>
      <c r="D7" s="171" t="s">
        <v>487</v>
      </c>
      <c r="E7" s="171"/>
      <c r="F7" s="169" t="s">
        <v>50</v>
      </c>
      <c r="G7" s="170"/>
      <c r="H7" s="172">
        <v>69027272</v>
      </c>
      <c r="I7" s="172"/>
      <c r="J7" s="172"/>
    </row>
    <row r="8" spans="1:11" ht="21.95" customHeight="1">
      <c r="A8" s="177" t="s">
        <v>51</v>
      </c>
      <c r="B8" s="178"/>
      <c r="C8" s="179"/>
      <c r="D8" s="16"/>
      <c r="E8" s="16" t="s">
        <v>52</v>
      </c>
      <c r="F8" s="16" t="s">
        <v>53</v>
      </c>
      <c r="G8" s="17" t="s">
        <v>54</v>
      </c>
      <c r="H8" s="18" t="s">
        <v>55</v>
      </c>
      <c r="I8" s="28" t="s">
        <v>56</v>
      </c>
      <c r="J8" s="29" t="s">
        <v>57</v>
      </c>
    </row>
    <row r="9" spans="1:11" ht="21.95" customHeight="1">
      <c r="A9" s="180"/>
      <c r="B9" s="181"/>
      <c r="C9" s="182"/>
      <c r="D9" s="16" t="s">
        <v>58</v>
      </c>
      <c r="E9" s="16"/>
      <c r="F9" s="33">
        <v>6.2009999999999996</v>
      </c>
      <c r="G9" s="16">
        <v>6.2009999999999996</v>
      </c>
      <c r="H9" s="20">
        <v>10</v>
      </c>
      <c r="I9" s="30">
        <f>G9/F9</f>
        <v>1</v>
      </c>
      <c r="J9" s="20">
        <v>10</v>
      </c>
    </row>
    <row r="10" spans="1:11" ht="21.95" customHeight="1">
      <c r="A10" s="180"/>
      <c r="B10" s="181"/>
      <c r="C10" s="182"/>
      <c r="D10" s="16" t="s">
        <v>59</v>
      </c>
      <c r="E10" s="16"/>
      <c r="F10" s="33">
        <v>6.2009999999999996</v>
      </c>
      <c r="G10" s="16">
        <v>6.2009999999999996</v>
      </c>
      <c r="H10" s="12" t="s">
        <v>60</v>
      </c>
      <c r="I10" s="30">
        <f>G10/F10</f>
        <v>1</v>
      </c>
      <c r="J10" s="12" t="s">
        <v>60</v>
      </c>
    </row>
    <row r="11" spans="1:11" ht="21.95" customHeight="1">
      <c r="A11" s="180"/>
      <c r="B11" s="181"/>
      <c r="C11" s="182"/>
      <c r="D11" s="16" t="s">
        <v>61</v>
      </c>
      <c r="E11" s="16"/>
      <c r="F11" s="33"/>
      <c r="G11" s="21"/>
      <c r="H11" s="12" t="s">
        <v>60</v>
      </c>
      <c r="I11" s="30"/>
      <c r="J11" s="12" t="s">
        <v>60</v>
      </c>
    </row>
    <row r="12" spans="1:11" ht="21.95" customHeight="1">
      <c r="A12" s="183"/>
      <c r="B12" s="184"/>
      <c r="C12" s="185"/>
      <c r="D12" s="16" t="s">
        <v>62</v>
      </c>
      <c r="E12" s="16"/>
      <c r="F12" s="21"/>
      <c r="G12" s="21"/>
      <c r="H12" s="12" t="s">
        <v>60</v>
      </c>
      <c r="I12" s="12"/>
      <c r="J12" s="12" t="s">
        <v>60</v>
      </c>
    </row>
    <row r="13" spans="1:11" ht="21.95" customHeight="1">
      <c r="A13" s="172" t="s">
        <v>63</v>
      </c>
      <c r="B13" s="171" t="s">
        <v>64</v>
      </c>
      <c r="C13" s="171"/>
      <c r="D13" s="171"/>
      <c r="E13" s="171"/>
      <c r="F13" s="169" t="s">
        <v>65</v>
      </c>
      <c r="G13" s="176"/>
      <c r="H13" s="176"/>
      <c r="I13" s="176"/>
      <c r="J13" s="170"/>
    </row>
    <row r="14" spans="1:11" ht="75" customHeight="1">
      <c r="A14" s="172"/>
      <c r="B14" s="186" t="s">
        <v>488</v>
      </c>
      <c r="C14" s="186"/>
      <c r="D14" s="186"/>
      <c r="E14" s="186"/>
      <c r="F14" s="187" t="s">
        <v>489</v>
      </c>
      <c r="G14" s="188"/>
      <c r="H14" s="189"/>
      <c r="I14" s="189"/>
      <c r="J14" s="190"/>
    </row>
    <row r="15" spans="1:11" ht="32.25" customHeight="1">
      <c r="A15" s="171" t="s">
        <v>68</v>
      </c>
      <c r="B15" s="11" t="s">
        <v>69</v>
      </c>
      <c r="C15" s="11" t="s">
        <v>70</v>
      </c>
      <c r="D15" s="11" t="s">
        <v>71</v>
      </c>
      <c r="E15" s="11" t="s">
        <v>72</v>
      </c>
      <c r="F15" s="11" t="s">
        <v>73</v>
      </c>
      <c r="G15" s="171" t="s">
        <v>55</v>
      </c>
      <c r="H15" s="171"/>
      <c r="I15" s="11" t="s">
        <v>57</v>
      </c>
      <c r="J15" s="11" t="s">
        <v>74</v>
      </c>
    </row>
    <row r="16" spans="1:11" ht="29.25" customHeight="1">
      <c r="A16" s="171"/>
      <c r="B16" s="171" t="s">
        <v>75</v>
      </c>
      <c r="C16" s="173" t="s">
        <v>76</v>
      </c>
      <c r="D16" s="16" t="s">
        <v>490</v>
      </c>
      <c r="E16" s="11" t="s">
        <v>491</v>
      </c>
      <c r="F16" s="11" t="s">
        <v>491</v>
      </c>
      <c r="G16" s="171">
        <v>10</v>
      </c>
      <c r="H16" s="171"/>
      <c r="I16" s="11">
        <v>10</v>
      </c>
      <c r="J16" s="20"/>
    </row>
    <row r="17" spans="1:10" ht="29.25" customHeight="1">
      <c r="A17" s="171"/>
      <c r="B17" s="171"/>
      <c r="C17" s="174"/>
      <c r="D17" s="16" t="s">
        <v>492</v>
      </c>
      <c r="E17" s="11" t="s">
        <v>493</v>
      </c>
      <c r="F17" s="11" t="s">
        <v>494</v>
      </c>
      <c r="G17" s="169">
        <v>10</v>
      </c>
      <c r="H17" s="170"/>
      <c r="I17" s="11">
        <v>10</v>
      </c>
      <c r="J17" s="20"/>
    </row>
    <row r="18" spans="1:10" ht="29.25" customHeight="1">
      <c r="A18" s="171"/>
      <c r="B18" s="171"/>
      <c r="C18" s="175"/>
      <c r="D18" s="16" t="s">
        <v>495</v>
      </c>
      <c r="E18" s="11" t="s">
        <v>496</v>
      </c>
      <c r="F18" s="11" t="s">
        <v>497</v>
      </c>
      <c r="G18" s="169">
        <v>10</v>
      </c>
      <c r="H18" s="170"/>
      <c r="I18" s="11">
        <v>10</v>
      </c>
      <c r="J18" s="20"/>
    </row>
    <row r="19" spans="1:10" ht="29.25" customHeight="1">
      <c r="A19" s="171"/>
      <c r="B19" s="171"/>
      <c r="C19" s="11" t="s">
        <v>82</v>
      </c>
      <c r="D19" s="16" t="s">
        <v>498</v>
      </c>
      <c r="E19" s="11" t="s">
        <v>434</v>
      </c>
      <c r="F19" s="11" t="s">
        <v>434</v>
      </c>
      <c r="G19" s="171">
        <v>10</v>
      </c>
      <c r="H19" s="171"/>
      <c r="I19" s="11">
        <v>10</v>
      </c>
      <c r="J19" s="20"/>
    </row>
    <row r="20" spans="1:10" ht="29.25" customHeight="1">
      <c r="A20" s="171"/>
      <c r="B20" s="171"/>
      <c r="C20" s="173" t="s">
        <v>89</v>
      </c>
      <c r="D20" s="16" t="s">
        <v>499</v>
      </c>
      <c r="E20" s="11" t="s">
        <v>500</v>
      </c>
      <c r="F20" s="11" t="s">
        <v>500</v>
      </c>
      <c r="G20" s="169">
        <v>10</v>
      </c>
      <c r="H20" s="170"/>
      <c r="I20" s="11">
        <v>10</v>
      </c>
      <c r="J20" s="20"/>
    </row>
    <row r="21" spans="1:10" ht="29.25" customHeight="1">
      <c r="A21" s="171"/>
      <c r="B21" s="171"/>
      <c r="C21" s="175"/>
      <c r="D21" s="16" t="s">
        <v>501</v>
      </c>
      <c r="E21" s="11" t="s">
        <v>502</v>
      </c>
      <c r="F21" s="11" t="s">
        <v>502</v>
      </c>
      <c r="G21" s="171">
        <v>10</v>
      </c>
      <c r="H21" s="171"/>
      <c r="I21" s="11">
        <v>10</v>
      </c>
      <c r="J21" s="20"/>
    </row>
    <row r="22" spans="1:10" ht="44.25" customHeight="1">
      <c r="A22" s="171"/>
      <c r="B22" s="171"/>
      <c r="C22" s="11" t="s">
        <v>99</v>
      </c>
      <c r="D22" s="16" t="s">
        <v>503</v>
      </c>
      <c r="E22" s="39" t="s">
        <v>504</v>
      </c>
      <c r="F22" s="39" t="s">
        <v>504</v>
      </c>
      <c r="G22" s="169">
        <v>10</v>
      </c>
      <c r="H22" s="170"/>
      <c r="I22" s="11">
        <v>10</v>
      </c>
      <c r="J22" s="20"/>
    </row>
    <row r="23" spans="1:10" ht="59.25" customHeight="1">
      <c r="A23" s="171"/>
      <c r="B23" s="23" t="s">
        <v>104</v>
      </c>
      <c r="C23" s="22" t="s">
        <v>105</v>
      </c>
      <c r="D23" s="16" t="s">
        <v>505</v>
      </c>
      <c r="E23" s="11" t="s">
        <v>149</v>
      </c>
      <c r="F23" s="11" t="s">
        <v>149</v>
      </c>
      <c r="G23" s="169">
        <v>20</v>
      </c>
      <c r="H23" s="170"/>
      <c r="I23" s="11">
        <v>20</v>
      </c>
      <c r="J23" s="20"/>
    </row>
    <row r="24" spans="1:10" ht="21" customHeight="1">
      <c r="A24" s="171" t="s">
        <v>111</v>
      </c>
      <c r="B24" s="172"/>
      <c r="C24" s="172"/>
      <c r="D24" s="172"/>
      <c r="E24" s="172"/>
      <c r="F24" s="172"/>
      <c r="G24" s="172">
        <v>100</v>
      </c>
      <c r="H24" s="172"/>
      <c r="I24" s="31">
        <v>100</v>
      </c>
      <c r="J24" s="20"/>
    </row>
  </sheetData>
  <sheetProtection formatCells="0" insertHyperlinks="0" autoFilter="0"/>
  <mergeCells count="33">
    <mergeCell ref="A2:J2"/>
    <mergeCell ref="A3:J3"/>
    <mergeCell ref="A5:C5"/>
    <mergeCell ref="D5:J5"/>
    <mergeCell ref="A6:C6"/>
    <mergeCell ref="D6:E6"/>
    <mergeCell ref="F6:G6"/>
    <mergeCell ref="H6:J6"/>
    <mergeCell ref="G16:H16"/>
    <mergeCell ref="G17:H17"/>
    <mergeCell ref="A7:C7"/>
    <mergeCell ref="D7:E7"/>
    <mergeCell ref="F7:G7"/>
    <mergeCell ref="H7:J7"/>
    <mergeCell ref="B13:E13"/>
    <mergeCell ref="F13:J13"/>
    <mergeCell ref="A8:C12"/>
    <mergeCell ref="G23:H23"/>
    <mergeCell ref="A24:F24"/>
    <mergeCell ref="G24:H24"/>
    <mergeCell ref="A13:A14"/>
    <mergeCell ref="A15:A23"/>
    <mergeCell ref="B16:B22"/>
    <mergeCell ref="C16:C18"/>
    <mergeCell ref="C20:C21"/>
    <mergeCell ref="G18:H18"/>
    <mergeCell ref="G19:H19"/>
    <mergeCell ref="G20:H20"/>
    <mergeCell ref="G21:H21"/>
    <mergeCell ref="G22:H22"/>
    <mergeCell ref="B14:E14"/>
    <mergeCell ref="F14:J14"/>
    <mergeCell ref="G15:H15"/>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0"/>
  <sheetViews>
    <sheetView showGridLines="0" workbookViewId="0">
      <selection activeCell="E10" sqref="E10"/>
    </sheetView>
  </sheetViews>
  <sheetFormatPr defaultColWidth="9" defaultRowHeight="14.25"/>
  <cols>
    <col min="1" max="2" width="6.125" style="95" customWidth="1"/>
    <col min="3" max="3" width="12.375" style="95" customWidth="1"/>
    <col min="4" max="4" width="26" style="95" customWidth="1"/>
    <col min="5" max="5" width="20.25" style="95" customWidth="1"/>
    <col min="6" max="6" width="12.375" style="95" customWidth="1"/>
    <col min="7" max="7" width="12.625" style="95" customWidth="1"/>
    <col min="8" max="9" width="12.375" style="95" customWidth="1"/>
    <col min="10" max="10" width="19.625" style="95" customWidth="1"/>
    <col min="11" max="11" width="28.125" style="95" customWidth="1"/>
    <col min="12" max="16384" width="9" style="95"/>
  </cols>
  <sheetData>
    <row r="1" spans="1:12" ht="16.5" customHeight="1">
      <c r="A1" s="96" t="s">
        <v>38</v>
      </c>
      <c r="B1" s="97"/>
      <c r="C1" s="97"/>
      <c r="D1" s="97"/>
    </row>
    <row r="2" spans="1:12" ht="33.75" customHeight="1">
      <c r="A2" s="253" t="s">
        <v>40</v>
      </c>
      <c r="B2" s="253"/>
      <c r="C2" s="253"/>
      <c r="D2" s="253"/>
      <c r="E2" s="253"/>
      <c r="F2" s="253"/>
      <c r="G2" s="253"/>
      <c r="H2" s="253"/>
      <c r="I2" s="253"/>
      <c r="J2" s="253"/>
    </row>
    <row r="3" spans="1:12" ht="14.25" customHeight="1">
      <c r="A3" s="254" t="s">
        <v>41</v>
      </c>
      <c r="B3" s="254"/>
      <c r="C3" s="254"/>
      <c r="D3" s="254"/>
      <c r="E3" s="254"/>
      <c r="F3" s="254"/>
      <c r="G3" s="254"/>
      <c r="H3" s="254"/>
      <c r="I3" s="254"/>
      <c r="J3" s="254"/>
    </row>
    <row r="4" spans="1:12" ht="21.75" customHeight="1">
      <c r="A4" s="99"/>
      <c r="B4" s="100"/>
      <c r="C4" s="101"/>
      <c r="D4" s="101"/>
    </row>
    <row r="5" spans="1:12" ht="21.95" customHeight="1">
      <c r="A5" s="255" t="s">
        <v>42</v>
      </c>
      <c r="B5" s="256"/>
      <c r="C5" s="256"/>
      <c r="D5" s="230" t="s">
        <v>506</v>
      </c>
      <c r="E5" s="246"/>
      <c r="F5" s="246"/>
      <c r="G5" s="246"/>
      <c r="H5" s="246"/>
      <c r="I5" s="246"/>
      <c r="J5" s="246"/>
      <c r="K5" s="236" t="s">
        <v>507</v>
      </c>
      <c r="L5" s="115"/>
    </row>
    <row r="6" spans="1:12" ht="21.95" customHeight="1">
      <c r="A6" s="228" t="s">
        <v>44</v>
      </c>
      <c r="B6" s="252"/>
      <c r="C6" s="252"/>
      <c r="D6" s="230" t="s">
        <v>45</v>
      </c>
      <c r="E6" s="246"/>
      <c r="F6" s="228" t="s">
        <v>46</v>
      </c>
      <c r="G6" s="229"/>
      <c r="H6" s="246" t="s">
        <v>47</v>
      </c>
      <c r="I6" s="246"/>
      <c r="J6" s="246"/>
      <c r="K6" s="236"/>
    </row>
    <row r="7" spans="1:12" ht="21.95" customHeight="1">
      <c r="A7" s="228" t="s">
        <v>48</v>
      </c>
      <c r="B7" s="252"/>
      <c r="C7" s="252"/>
      <c r="D7" s="230" t="s">
        <v>508</v>
      </c>
      <c r="E7" s="230"/>
      <c r="F7" s="228" t="s">
        <v>50</v>
      </c>
      <c r="G7" s="229"/>
      <c r="H7" s="246">
        <v>69043246</v>
      </c>
      <c r="I7" s="246"/>
      <c r="J7" s="246"/>
      <c r="K7" s="236"/>
    </row>
    <row r="8" spans="1:12" ht="21.95" customHeight="1">
      <c r="A8" s="237" t="s">
        <v>51</v>
      </c>
      <c r="B8" s="238"/>
      <c r="C8" s="239"/>
      <c r="D8" s="106"/>
      <c r="E8" s="106" t="s">
        <v>52</v>
      </c>
      <c r="F8" s="106" t="s">
        <v>53</v>
      </c>
      <c r="G8" s="107" t="s">
        <v>54</v>
      </c>
      <c r="H8" s="108" t="s">
        <v>55</v>
      </c>
      <c r="I8" s="116" t="s">
        <v>56</v>
      </c>
      <c r="J8" s="117" t="s">
        <v>57</v>
      </c>
      <c r="K8" s="236"/>
    </row>
    <row r="9" spans="1:12" ht="21.95" customHeight="1">
      <c r="A9" s="240"/>
      <c r="B9" s="241"/>
      <c r="C9" s="242"/>
      <c r="D9" s="106" t="s">
        <v>58</v>
      </c>
      <c r="E9" s="106">
        <v>11.592124</v>
      </c>
      <c r="F9" s="106">
        <v>11.592124</v>
      </c>
      <c r="G9" s="106">
        <v>11.592124</v>
      </c>
      <c r="H9" s="109">
        <v>10</v>
      </c>
      <c r="I9" s="118">
        <v>1</v>
      </c>
      <c r="J9" s="109">
        <v>10</v>
      </c>
      <c r="K9" s="236"/>
    </row>
    <row r="10" spans="1:12" ht="21.95" customHeight="1">
      <c r="A10" s="240"/>
      <c r="B10" s="241"/>
      <c r="C10" s="242"/>
      <c r="D10" s="106" t="s">
        <v>59</v>
      </c>
      <c r="E10" s="106">
        <v>11.592124</v>
      </c>
      <c r="F10" s="106">
        <v>11.592124</v>
      </c>
      <c r="G10" s="106">
        <v>11.592124</v>
      </c>
      <c r="H10" s="103" t="s">
        <v>60</v>
      </c>
      <c r="I10" s="118">
        <v>1</v>
      </c>
      <c r="J10" s="103" t="s">
        <v>60</v>
      </c>
      <c r="K10" s="236"/>
    </row>
    <row r="11" spans="1:12" ht="21.95" customHeight="1">
      <c r="A11" s="240"/>
      <c r="B11" s="241"/>
      <c r="C11" s="242"/>
      <c r="D11" s="106" t="s">
        <v>61</v>
      </c>
      <c r="E11" s="106"/>
      <c r="F11" s="110"/>
      <c r="G11" s="111"/>
      <c r="H11" s="103" t="s">
        <v>60</v>
      </c>
      <c r="I11" s="118"/>
      <c r="J11" s="103" t="s">
        <v>60</v>
      </c>
      <c r="K11" s="236"/>
    </row>
    <row r="12" spans="1:12" ht="21.95" customHeight="1">
      <c r="A12" s="243"/>
      <c r="B12" s="244"/>
      <c r="C12" s="245"/>
      <c r="D12" s="106" t="s">
        <v>62</v>
      </c>
      <c r="E12" s="106"/>
      <c r="F12" s="111"/>
      <c r="G12" s="111"/>
      <c r="H12" s="103" t="s">
        <v>60</v>
      </c>
      <c r="I12" s="103"/>
      <c r="J12" s="103" t="s">
        <v>60</v>
      </c>
      <c r="K12" s="236"/>
    </row>
    <row r="13" spans="1:12" ht="21.95" customHeight="1">
      <c r="A13" s="246" t="s">
        <v>63</v>
      </c>
      <c r="B13" s="230" t="s">
        <v>64</v>
      </c>
      <c r="C13" s="230"/>
      <c r="D13" s="230"/>
      <c r="E13" s="230"/>
      <c r="F13" s="228" t="s">
        <v>65</v>
      </c>
      <c r="G13" s="252"/>
      <c r="H13" s="252"/>
      <c r="I13" s="252"/>
      <c r="J13" s="229"/>
      <c r="K13" s="236"/>
    </row>
    <row r="14" spans="1:12" ht="132" customHeight="1">
      <c r="A14" s="246"/>
      <c r="B14" s="232" t="s">
        <v>509</v>
      </c>
      <c r="C14" s="232"/>
      <c r="D14" s="232"/>
      <c r="E14" s="232"/>
      <c r="F14" s="233" t="s">
        <v>510</v>
      </c>
      <c r="G14" s="234"/>
      <c r="H14" s="250"/>
      <c r="I14" s="250"/>
      <c r="J14" s="251"/>
      <c r="K14" s="236"/>
    </row>
    <row r="15" spans="1:12" ht="32.25" customHeight="1">
      <c r="A15" s="230" t="s">
        <v>68</v>
      </c>
      <c r="B15" s="102" t="s">
        <v>69</v>
      </c>
      <c r="C15" s="102" t="s">
        <v>70</v>
      </c>
      <c r="D15" s="102" t="s">
        <v>71</v>
      </c>
      <c r="E15" s="102" t="s">
        <v>72</v>
      </c>
      <c r="F15" s="102" t="s">
        <v>73</v>
      </c>
      <c r="G15" s="230" t="s">
        <v>55</v>
      </c>
      <c r="H15" s="230"/>
      <c r="I15" s="102" t="s">
        <v>57</v>
      </c>
      <c r="J15" s="102" t="s">
        <v>74</v>
      </c>
    </row>
    <row r="16" spans="1:12" ht="29.25" customHeight="1">
      <c r="A16" s="230"/>
      <c r="B16" s="247" t="s">
        <v>75</v>
      </c>
      <c r="C16" s="247" t="s">
        <v>76</v>
      </c>
      <c r="D16" s="106" t="s">
        <v>511</v>
      </c>
      <c r="E16" s="102">
        <v>266</v>
      </c>
      <c r="F16" s="102">
        <v>266</v>
      </c>
      <c r="G16" s="230">
        <v>5</v>
      </c>
      <c r="H16" s="230"/>
      <c r="I16" s="102">
        <f t="shared" ref="I16:I29" si="0">G16</f>
        <v>5</v>
      </c>
      <c r="J16" s="109"/>
    </row>
    <row r="17" spans="1:16" ht="29.25" customHeight="1">
      <c r="A17" s="230"/>
      <c r="B17" s="248"/>
      <c r="C17" s="248"/>
      <c r="D17" s="106" t="s">
        <v>512</v>
      </c>
      <c r="E17" s="102">
        <v>674</v>
      </c>
      <c r="F17" s="102">
        <v>674</v>
      </c>
      <c r="G17" s="228">
        <v>5</v>
      </c>
      <c r="H17" s="229"/>
      <c r="I17" s="102">
        <f t="shared" si="0"/>
        <v>5</v>
      </c>
      <c r="J17" s="109"/>
      <c r="P17" s="119" t="s">
        <v>513</v>
      </c>
    </row>
    <row r="18" spans="1:16" ht="29.25" customHeight="1">
      <c r="A18" s="230"/>
      <c r="B18" s="248"/>
      <c r="C18" s="248"/>
      <c r="D18" s="106" t="s">
        <v>514</v>
      </c>
      <c r="E18" s="102">
        <v>72</v>
      </c>
      <c r="F18" s="102">
        <v>72</v>
      </c>
      <c r="G18" s="230">
        <v>5</v>
      </c>
      <c r="H18" s="230"/>
      <c r="I18" s="102">
        <f t="shared" si="0"/>
        <v>5</v>
      </c>
      <c r="J18" s="106"/>
    </row>
    <row r="19" spans="1:16" ht="29.25" customHeight="1">
      <c r="A19" s="230"/>
      <c r="B19" s="248"/>
      <c r="C19" s="248"/>
      <c r="D19" s="106" t="s">
        <v>515</v>
      </c>
      <c r="E19" s="102">
        <v>80</v>
      </c>
      <c r="F19" s="102">
        <v>80</v>
      </c>
      <c r="G19" s="228">
        <v>5</v>
      </c>
      <c r="H19" s="229"/>
      <c r="I19" s="102">
        <f t="shared" si="0"/>
        <v>5</v>
      </c>
      <c r="J19" s="106"/>
    </row>
    <row r="20" spans="1:16" ht="29.25" customHeight="1">
      <c r="A20" s="230"/>
      <c r="B20" s="248"/>
      <c r="C20" s="248"/>
      <c r="D20" s="106" t="s">
        <v>516</v>
      </c>
      <c r="E20" s="102" t="s">
        <v>517</v>
      </c>
      <c r="F20" s="102" t="s">
        <v>517</v>
      </c>
      <c r="G20" s="228">
        <v>5</v>
      </c>
      <c r="H20" s="229"/>
      <c r="I20" s="102">
        <f t="shared" si="0"/>
        <v>5</v>
      </c>
      <c r="J20" s="106"/>
    </row>
    <row r="21" spans="1:16" ht="29.25" customHeight="1">
      <c r="A21" s="230"/>
      <c r="B21" s="248"/>
      <c r="C21" s="249"/>
      <c r="D21" s="106" t="s">
        <v>518</v>
      </c>
      <c r="E21" s="102" t="s">
        <v>519</v>
      </c>
      <c r="F21" s="102" t="s">
        <v>520</v>
      </c>
      <c r="G21" s="228">
        <v>5</v>
      </c>
      <c r="H21" s="229"/>
      <c r="I21" s="102">
        <f t="shared" si="0"/>
        <v>5</v>
      </c>
      <c r="J21" s="106"/>
    </row>
    <row r="22" spans="1:16" ht="29.25" customHeight="1">
      <c r="A22" s="230"/>
      <c r="B22" s="248"/>
      <c r="C22" s="102" t="s">
        <v>82</v>
      </c>
      <c r="D22" s="106" t="s">
        <v>521</v>
      </c>
      <c r="E22" s="102" t="s">
        <v>522</v>
      </c>
      <c r="F22" s="102" t="s">
        <v>522</v>
      </c>
      <c r="G22" s="230">
        <v>10</v>
      </c>
      <c r="H22" s="230"/>
      <c r="I22" s="102">
        <f t="shared" si="0"/>
        <v>10</v>
      </c>
      <c r="J22" s="109"/>
    </row>
    <row r="23" spans="1:16" ht="29.25" customHeight="1">
      <c r="A23" s="230"/>
      <c r="B23" s="248"/>
      <c r="C23" s="247" t="s">
        <v>89</v>
      </c>
      <c r="D23" s="106" t="s">
        <v>523</v>
      </c>
      <c r="E23" s="102" t="s">
        <v>524</v>
      </c>
      <c r="F23" s="102" t="s">
        <v>524</v>
      </c>
      <c r="G23" s="230">
        <v>5</v>
      </c>
      <c r="H23" s="230"/>
      <c r="I23" s="102">
        <f t="shared" si="0"/>
        <v>5</v>
      </c>
      <c r="J23" s="109"/>
    </row>
    <row r="24" spans="1:16" ht="29.25" customHeight="1">
      <c r="A24" s="230"/>
      <c r="B24" s="248"/>
      <c r="C24" s="248"/>
      <c r="D24" s="106" t="s">
        <v>525</v>
      </c>
      <c r="E24" s="102" t="s">
        <v>526</v>
      </c>
      <c r="F24" s="102" t="s">
        <v>526</v>
      </c>
      <c r="G24" s="228">
        <v>5</v>
      </c>
      <c r="H24" s="229"/>
      <c r="I24" s="102">
        <f t="shared" si="0"/>
        <v>5</v>
      </c>
      <c r="J24" s="109"/>
    </row>
    <row r="25" spans="1:16" ht="29.25" customHeight="1">
      <c r="A25" s="230"/>
      <c r="B25" s="248"/>
      <c r="C25" s="248"/>
      <c r="D25" s="106" t="s">
        <v>527</v>
      </c>
      <c r="E25" s="102" t="s">
        <v>528</v>
      </c>
      <c r="F25" s="102" t="s">
        <v>528</v>
      </c>
      <c r="G25" s="230">
        <v>5</v>
      </c>
      <c r="H25" s="230"/>
      <c r="I25" s="102">
        <f t="shared" si="0"/>
        <v>5</v>
      </c>
      <c r="J25" s="106"/>
    </row>
    <row r="26" spans="1:16" ht="29.25" customHeight="1">
      <c r="A26" s="230"/>
      <c r="B26" s="248"/>
      <c r="C26" s="249"/>
      <c r="D26" s="106" t="s">
        <v>529</v>
      </c>
      <c r="E26" s="102" t="s">
        <v>530</v>
      </c>
      <c r="F26" s="102" t="s">
        <v>530</v>
      </c>
      <c r="G26" s="228">
        <v>5</v>
      </c>
      <c r="H26" s="229"/>
      <c r="I26" s="102">
        <f t="shared" si="0"/>
        <v>5</v>
      </c>
      <c r="J26" s="106"/>
    </row>
    <row r="27" spans="1:16" ht="44.25" customHeight="1">
      <c r="A27" s="230"/>
      <c r="B27" s="248"/>
      <c r="C27" s="113" t="s">
        <v>99</v>
      </c>
      <c r="D27" s="106" t="s">
        <v>531</v>
      </c>
      <c r="E27" s="102" t="s">
        <v>532</v>
      </c>
      <c r="F27" s="102" t="s">
        <v>533</v>
      </c>
      <c r="G27" s="228">
        <v>10</v>
      </c>
      <c r="H27" s="229"/>
      <c r="I27" s="102">
        <f t="shared" si="0"/>
        <v>10</v>
      </c>
      <c r="J27" s="109"/>
    </row>
    <row r="28" spans="1:16" ht="59.25" customHeight="1">
      <c r="A28" s="230"/>
      <c r="B28" s="248" t="s">
        <v>104</v>
      </c>
      <c r="C28" s="112" t="s">
        <v>105</v>
      </c>
      <c r="D28" s="106" t="s">
        <v>534</v>
      </c>
      <c r="E28" s="102" t="s">
        <v>535</v>
      </c>
      <c r="F28" s="102" t="s">
        <v>522</v>
      </c>
      <c r="G28" s="228">
        <v>10</v>
      </c>
      <c r="H28" s="229"/>
      <c r="I28" s="102">
        <f t="shared" si="0"/>
        <v>10</v>
      </c>
      <c r="J28" s="109"/>
    </row>
    <row r="29" spans="1:16" ht="38.25" customHeight="1">
      <c r="A29" s="230"/>
      <c r="B29" s="249"/>
      <c r="C29" s="102" t="s">
        <v>108</v>
      </c>
      <c r="D29" s="106" t="s">
        <v>536</v>
      </c>
      <c r="E29" s="114" t="s">
        <v>537</v>
      </c>
      <c r="F29" s="114">
        <v>0.92</v>
      </c>
      <c r="G29" s="228">
        <v>10</v>
      </c>
      <c r="H29" s="229"/>
      <c r="I29" s="102">
        <f t="shared" si="0"/>
        <v>10</v>
      </c>
      <c r="J29" s="120"/>
    </row>
    <row r="30" spans="1:16" ht="21" customHeight="1">
      <c r="A30" s="230" t="s">
        <v>111</v>
      </c>
      <c r="B30" s="246"/>
      <c r="C30" s="246"/>
      <c r="D30" s="246"/>
      <c r="E30" s="246"/>
      <c r="F30" s="246"/>
      <c r="G30" s="246">
        <v>100</v>
      </c>
      <c r="H30" s="246"/>
      <c r="I30" s="121">
        <v>100</v>
      </c>
      <c r="J30" s="109"/>
    </row>
  </sheetData>
  <sheetProtection formatCells="0" insertHyperlinks="0" autoFilter="0"/>
  <mergeCells count="41">
    <mergeCell ref="A2:J2"/>
    <mergeCell ref="A3:J3"/>
    <mergeCell ref="A5:C5"/>
    <mergeCell ref="D5:J5"/>
    <mergeCell ref="A6:C6"/>
    <mergeCell ref="D6:E6"/>
    <mergeCell ref="F6:G6"/>
    <mergeCell ref="H6:J6"/>
    <mergeCell ref="A7:C7"/>
    <mergeCell ref="D7:E7"/>
    <mergeCell ref="F7:G7"/>
    <mergeCell ref="H7:J7"/>
    <mergeCell ref="B13:E13"/>
    <mergeCell ref="F13:J13"/>
    <mergeCell ref="B14:E14"/>
    <mergeCell ref="F14:J14"/>
    <mergeCell ref="G15:H15"/>
    <mergeCell ref="G16:H16"/>
    <mergeCell ref="G17:H17"/>
    <mergeCell ref="G27:H27"/>
    <mergeCell ref="G18:H18"/>
    <mergeCell ref="G19:H19"/>
    <mergeCell ref="G20:H20"/>
    <mergeCell ref="G21:H21"/>
    <mergeCell ref="G22:H22"/>
    <mergeCell ref="K5:K14"/>
    <mergeCell ref="A8:C12"/>
    <mergeCell ref="G28:H28"/>
    <mergeCell ref="G29:H29"/>
    <mergeCell ref="A30:F30"/>
    <mergeCell ref="G30:H30"/>
    <mergeCell ref="A13:A14"/>
    <mergeCell ref="A15:A29"/>
    <mergeCell ref="B16:B27"/>
    <mergeCell ref="B28:B29"/>
    <mergeCell ref="C16:C21"/>
    <mergeCell ref="C23:C26"/>
    <mergeCell ref="G23:H23"/>
    <mergeCell ref="G24:H24"/>
    <mergeCell ref="G25:H25"/>
    <mergeCell ref="G26:H26"/>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K29"/>
  <sheetViews>
    <sheetView showGridLines="0" topLeftCell="A20" workbookViewId="0">
      <selection activeCell="D25" sqref="D25"/>
    </sheetView>
  </sheetViews>
  <sheetFormatPr defaultColWidth="9" defaultRowHeight="14.25"/>
  <cols>
    <col min="1" max="2" width="6.125" style="66" customWidth="1"/>
    <col min="3" max="3" width="12.375" style="66" customWidth="1"/>
    <col min="4" max="4" width="26" style="66" customWidth="1"/>
    <col min="5" max="5" width="19.625" style="66" customWidth="1"/>
    <col min="6" max="6" width="12.375" style="66" customWidth="1"/>
    <col min="7" max="7" width="12.625" style="66" customWidth="1"/>
    <col min="8" max="9" width="12.375" style="66" customWidth="1"/>
    <col min="10" max="10" width="19.625" style="66" customWidth="1"/>
    <col min="11" max="11" width="48.125" style="66" customWidth="1"/>
    <col min="12" max="256" width="9" style="66"/>
    <col min="257" max="258" width="6.125" style="66" customWidth="1"/>
    <col min="259" max="259" width="12.375" style="66" customWidth="1"/>
    <col min="260" max="260" width="26" style="66" customWidth="1"/>
    <col min="261" max="261" width="19.625" style="66" customWidth="1"/>
    <col min="262" max="262" width="12.375" style="66" customWidth="1"/>
    <col min="263" max="263" width="12.625" style="66" customWidth="1"/>
    <col min="264" max="265" width="12.375" style="66" customWidth="1"/>
    <col min="266" max="266" width="19.625" style="66" customWidth="1"/>
    <col min="267" max="267" width="48.125" style="66" customWidth="1"/>
    <col min="268" max="512" width="9" style="66"/>
    <col min="513" max="514" width="6.125" style="66" customWidth="1"/>
    <col min="515" max="515" width="12.375" style="66" customWidth="1"/>
    <col min="516" max="516" width="26" style="66" customWidth="1"/>
    <col min="517" max="517" width="19.625" style="66" customWidth="1"/>
    <col min="518" max="518" width="12.375" style="66" customWidth="1"/>
    <col min="519" max="519" width="12.625" style="66" customWidth="1"/>
    <col min="520" max="521" width="12.375" style="66" customWidth="1"/>
    <col min="522" max="522" width="19.625" style="66" customWidth="1"/>
    <col min="523" max="523" width="48.125" style="66" customWidth="1"/>
    <col min="524" max="768" width="9" style="66"/>
    <col min="769" max="770" width="6.125" style="66" customWidth="1"/>
    <col min="771" max="771" width="12.375" style="66" customWidth="1"/>
    <col min="772" max="772" width="26" style="66" customWidth="1"/>
    <col min="773" max="773" width="19.625" style="66" customWidth="1"/>
    <col min="774" max="774" width="12.375" style="66" customWidth="1"/>
    <col min="775" max="775" width="12.625" style="66" customWidth="1"/>
    <col min="776" max="777" width="12.375" style="66" customWidth="1"/>
    <col min="778" max="778" width="19.625" style="66" customWidth="1"/>
    <col min="779" max="779" width="48.125" style="66" customWidth="1"/>
    <col min="780" max="1024" width="9" style="66"/>
    <col min="1025" max="1026" width="6.125" style="66" customWidth="1"/>
    <col min="1027" max="1027" width="12.375" style="66" customWidth="1"/>
    <col min="1028" max="1028" width="26" style="66" customWidth="1"/>
    <col min="1029" max="1029" width="19.625" style="66" customWidth="1"/>
    <col min="1030" max="1030" width="12.375" style="66" customWidth="1"/>
    <col min="1031" max="1031" width="12.625" style="66" customWidth="1"/>
    <col min="1032" max="1033" width="12.375" style="66" customWidth="1"/>
    <col min="1034" max="1034" width="19.625" style="66" customWidth="1"/>
    <col min="1035" max="1035" width="48.125" style="66" customWidth="1"/>
    <col min="1036" max="1280" width="9" style="66"/>
    <col min="1281" max="1282" width="6.125" style="66" customWidth="1"/>
    <col min="1283" max="1283" width="12.375" style="66" customWidth="1"/>
    <col min="1284" max="1284" width="26" style="66" customWidth="1"/>
    <col min="1285" max="1285" width="19.625" style="66" customWidth="1"/>
    <col min="1286" max="1286" width="12.375" style="66" customWidth="1"/>
    <col min="1287" max="1287" width="12.625" style="66" customWidth="1"/>
    <col min="1288" max="1289" width="12.375" style="66" customWidth="1"/>
    <col min="1290" max="1290" width="19.625" style="66" customWidth="1"/>
    <col min="1291" max="1291" width="48.125" style="66" customWidth="1"/>
    <col min="1292" max="1536" width="9" style="66"/>
    <col min="1537" max="1538" width="6.125" style="66" customWidth="1"/>
    <col min="1539" max="1539" width="12.375" style="66" customWidth="1"/>
    <col min="1540" max="1540" width="26" style="66" customWidth="1"/>
    <col min="1541" max="1541" width="19.625" style="66" customWidth="1"/>
    <col min="1542" max="1542" width="12.375" style="66" customWidth="1"/>
    <col min="1543" max="1543" width="12.625" style="66" customWidth="1"/>
    <col min="1544" max="1545" width="12.375" style="66" customWidth="1"/>
    <col min="1546" max="1546" width="19.625" style="66" customWidth="1"/>
    <col min="1547" max="1547" width="48.125" style="66" customWidth="1"/>
    <col min="1548" max="1792" width="9" style="66"/>
    <col min="1793" max="1794" width="6.125" style="66" customWidth="1"/>
    <col min="1795" max="1795" width="12.375" style="66" customWidth="1"/>
    <col min="1796" max="1796" width="26" style="66" customWidth="1"/>
    <col min="1797" max="1797" width="19.625" style="66" customWidth="1"/>
    <col min="1798" max="1798" width="12.375" style="66" customWidth="1"/>
    <col min="1799" max="1799" width="12.625" style="66" customWidth="1"/>
    <col min="1800" max="1801" width="12.375" style="66" customWidth="1"/>
    <col min="1802" max="1802" width="19.625" style="66" customWidth="1"/>
    <col min="1803" max="1803" width="48.125" style="66" customWidth="1"/>
    <col min="1804" max="2048" width="9" style="66"/>
    <col min="2049" max="2050" width="6.125" style="66" customWidth="1"/>
    <col min="2051" max="2051" width="12.375" style="66" customWidth="1"/>
    <col min="2052" max="2052" width="26" style="66" customWidth="1"/>
    <col min="2053" max="2053" width="19.625" style="66" customWidth="1"/>
    <col min="2054" max="2054" width="12.375" style="66" customWidth="1"/>
    <col min="2055" max="2055" width="12.625" style="66" customWidth="1"/>
    <col min="2056" max="2057" width="12.375" style="66" customWidth="1"/>
    <col min="2058" max="2058" width="19.625" style="66" customWidth="1"/>
    <col min="2059" max="2059" width="48.125" style="66" customWidth="1"/>
    <col min="2060" max="2304" width="9" style="66"/>
    <col min="2305" max="2306" width="6.125" style="66" customWidth="1"/>
    <col min="2307" max="2307" width="12.375" style="66" customWidth="1"/>
    <col min="2308" max="2308" width="26" style="66" customWidth="1"/>
    <col min="2309" max="2309" width="19.625" style="66" customWidth="1"/>
    <col min="2310" max="2310" width="12.375" style="66" customWidth="1"/>
    <col min="2311" max="2311" width="12.625" style="66" customWidth="1"/>
    <col min="2312" max="2313" width="12.375" style="66" customWidth="1"/>
    <col min="2314" max="2314" width="19.625" style="66" customWidth="1"/>
    <col min="2315" max="2315" width="48.125" style="66" customWidth="1"/>
    <col min="2316" max="2560" width="9" style="66"/>
    <col min="2561" max="2562" width="6.125" style="66" customWidth="1"/>
    <col min="2563" max="2563" width="12.375" style="66" customWidth="1"/>
    <col min="2564" max="2564" width="26" style="66" customWidth="1"/>
    <col min="2565" max="2565" width="19.625" style="66" customWidth="1"/>
    <col min="2566" max="2566" width="12.375" style="66" customWidth="1"/>
    <col min="2567" max="2567" width="12.625" style="66" customWidth="1"/>
    <col min="2568" max="2569" width="12.375" style="66" customWidth="1"/>
    <col min="2570" max="2570" width="19.625" style="66" customWidth="1"/>
    <col min="2571" max="2571" width="48.125" style="66" customWidth="1"/>
    <col min="2572" max="2816" width="9" style="66"/>
    <col min="2817" max="2818" width="6.125" style="66" customWidth="1"/>
    <col min="2819" max="2819" width="12.375" style="66" customWidth="1"/>
    <col min="2820" max="2820" width="26" style="66" customWidth="1"/>
    <col min="2821" max="2821" width="19.625" style="66" customWidth="1"/>
    <col min="2822" max="2822" width="12.375" style="66" customWidth="1"/>
    <col min="2823" max="2823" width="12.625" style="66" customWidth="1"/>
    <col min="2824" max="2825" width="12.375" style="66" customWidth="1"/>
    <col min="2826" max="2826" width="19.625" style="66" customWidth="1"/>
    <col min="2827" max="2827" width="48.125" style="66" customWidth="1"/>
    <col min="2828" max="3072" width="9" style="66"/>
    <col min="3073" max="3074" width="6.125" style="66" customWidth="1"/>
    <col min="3075" max="3075" width="12.375" style="66" customWidth="1"/>
    <col min="3076" max="3076" width="26" style="66" customWidth="1"/>
    <col min="3077" max="3077" width="19.625" style="66" customWidth="1"/>
    <col min="3078" max="3078" width="12.375" style="66" customWidth="1"/>
    <col min="3079" max="3079" width="12.625" style="66" customWidth="1"/>
    <col min="3080" max="3081" width="12.375" style="66" customWidth="1"/>
    <col min="3082" max="3082" width="19.625" style="66" customWidth="1"/>
    <col min="3083" max="3083" width="48.125" style="66" customWidth="1"/>
    <col min="3084" max="3328" width="9" style="66"/>
    <col min="3329" max="3330" width="6.125" style="66" customWidth="1"/>
    <col min="3331" max="3331" width="12.375" style="66" customWidth="1"/>
    <col min="3332" max="3332" width="26" style="66" customWidth="1"/>
    <col min="3333" max="3333" width="19.625" style="66" customWidth="1"/>
    <col min="3334" max="3334" width="12.375" style="66" customWidth="1"/>
    <col min="3335" max="3335" width="12.625" style="66" customWidth="1"/>
    <col min="3336" max="3337" width="12.375" style="66" customWidth="1"/>
    <col min="3338" max="3338" width="19.625" style="66" customWidth="1"/>
    <col min="3339" max="3339" width="48.125" style="66" customWidth="1"/>
    <col min="3340" max="3584" width="9" style="66"/>
    <col min="3585" max="3586" width="6.125" style="66" customWidth="1"/>
    <col min="3587" max="3587" width="12.375" style="66" customWidth="1"/>
    <col min="3588" max="3588" width="26" style="66" customWidth="1"/>
    <col min="3589" max="3589" width="19.625" style="66" customWidth="1"/>
    <col min="3590" max="3590" width="12.375" style="66" customWidth="1"/>
    <col min="3591" max="3591" width="12.625" style="66" customWidth="1"/>
    <col min="3592" max="3593" width="12.375" style="66" customWidth="1"/>
    <col min="3594" max="3594" width="19.625" style="66" customWidth="1"/>
    <col min="3595" max="3595" width="48.125" style="66" customWidth="1"/>
    <col min="3596" max="3840" width="9" style="66"/>
    <col min="3841" max="3842" width="6.125" style="66" customWidth="1"/>
    <col min="3843" max="3843" width="12.375" style="66" customWidth="1"/>
    <col min="3844" max="3844" width="26" style="66" customWidth="1"/>
    <col min="3845" max="3845" width="19.625" style="66" customWidth="1"/>
    <col min="3846" max="3846" width="12.375" style="66" customWidth="1"/>
    <col min="3847" max="3847" width="12.625" style="66" customWidth="1"/>
    <col min="3848" max="3849" width="12.375" style="66" customWidth="1"/>
    <col min="3850" max="3850" width="19.625" style="66" customWidth="1"/>
    <col min="3851" max="3851" width="48.125" style="66" customWidth="1"/>
    <col min="3852" max="4096" width="9" style="66"/>
    <col min="4097" max="4098" width="6.125" style="66" customWidth="1"/>
    <col min="4099" max="4099" width="12.375" style="66" customWidth="1"/>
    <col min="4100" max="4100" width="26" style="66" customWidth="1"/>
    <col min="4101" max="4101" width="19.625" style="66" customWidth="1"/>
    <col min="4102" max="4102" width="12.375" style="66" customWidth="1"/>
    <col min="4103" max="4103" width="12.625" style="66" customWidth="1"/>
    <col min="4104" max="4105" width="12.375" style="66" customWidth="1"/>
    <col min="4106" max="4106" width="19.625" style="66" customWidth="1"/>
    <col min="4107" max="4107" width="48.125" style="66" customWidth="1"/>
    <col min="4108" max="4352" width="9" style="66"/>
    <col min="4353" max="4354" width="6.125" style="66" customWidth="1"/>
    <col min="4355" max="4355" width="12.375" style="66" customWidth="1"/>
    <col min="4356" max="4356" width="26" style="66" customWidth="1"/>
    <col min="4357" max="4357" width="19.625" style="66" customWidth="1"/>
    <col min="4358" max="4358" width="12.375" style="66" customWidth="1"/>
    <col min="4359" max="4359" width="12.625" style="66" customWidth="1"/>
    <col min="4360" max="4361" width="12.375" style="66" customWidth="1"/>
    <col min="4362" max="4362" width="19.625" style="66" customWidth="1"/>
    <col min="4363" max="4363" width="48.125" style="66" customWidth="1"/>
    <col min="4364" max="4608" width="9" style="66"/>
    <col min="4609" max="4610" width="6.125" style="66" customWidth="1"/>
    <col min="4611" max="4611" width="12.375" style="66" customWidth="1"/>
    <col min="4612" max="4612" width="26" style="66" customWidth="1"/>
    <col min="4613" max="4613" width="19.625" style="66" customWidth="1"/>
    <col min="4614" max="4614" width="12.375" style="66" customWidth="1"/>
    <col min="4615" max="4615" width="12.625" style="66" customWidth="1"/>
    <col min="4616" max="4617" width="12.375" style="66" customWidth="1"/>
    <col min="4618" max="4618" width="19.625" style="66" customWidth="1"/>
    <col min="4619" max="4619" width="48.125" style="66" customWidth="1"/>
    <col min="4620" max="4864" width="9" style="66"/>
    <col min="4865" max="4866" width="6.125" style="66" customWidth="1"/>
    <col min="4867" max="4867" width="12.375" style="66" customWidth="1"/>
    <col min="4868" max="4868" width="26" style="66" customWidth="1"/>
    <col min="4869" max="4869" width="19.625" style="66" customWidth="1"/>
    <col min="4870" max="4870" width="12.375" style="66" customWidth="1"/>
    <col min="4871" max="4871" width="12.625" style="66" customWidth="1"/>
    <col min="4872" max="4873" width="12.375" style="66" customWidth="1"/>
    <col min="4874" max="4874" width="19.625" style="66" customWidth="1"/>
    <col min="4875" max="4875" width="48.125" style="66" customWidth="1"/>
    <col min="4876" max="5120" width="9" style="66"/>
    <col min="5121" max="5122" width="6.125" style="66" customWidth="1"/>
    <col min="5123" max="5123" width="12.375" style="66" customWidth="1"/>
    <col min="5124" max="5124" width="26" style="66" customWidth="1"/>
    <col min="5125" max="5125" width="19.625" style="66" customWidth="1"/>
    <col min="5126" max="5126" width="12.375" style="66" customWidth="1"/>
    <col min="5127" max="5127" width="12.625" style="66" customWidth="1"/>
    <col min="5128" max="5129" width="12.375" style="66" customWidth="1"/>
    <col min="5130" max="5130" width="19.625" style="66" customWidth="1"/>
    <col min="5131" max="5131" width="48.125" style="66" customWidth="1"/>
    <col min="5132" max="5376" width="9" style="66"/>
    <col min="5377" max="5378" width="6.125" style="66" customWidth="1"/>
    <col min="5379" max="5379" width="12.375" style="66" customWidth="1"/>
    <col min="5380" max="5380" width="26" style="66" customWidth="1"/>
    <col min="5381" max="5381" width="19.625" style="66" customWidth="1"/>
    <col min="5382" max="5382" width="12.375" style="66" customWidth="1"/>
    <col min="5383" max="5383" width="12.625" style="66" customWidth="1"/>
    <col min="5384" max="5385" width="12.375" style="66" customWidth="1"/>
    <col min="5386" max="5386" width="19.625" style="66" customWidth="1"/>
    <col min="5387" max="5387" width="48.125" style="66" customWidth="1"/>
    <col min="5388" max="5632" width="9" style="66"/>
    <col min="5633" max="5634" width="6.125" style="66" customWidth="1"/>
    <col min="5635" max="5635" width="12.375" style="66" customWidth="1"/>
    <col min="5636" max="5636" width="26" style="66" customWidth="1"/>
    <col min="5637" max="5637" width="19.625" style="66" customWidth="1"/>
    <col min="5638" max="5638" width="12.375" style="66" customWidth="1"/>
    <col min="5639" max="5639" width="12.625" style="66" customWidth="1"/>
    <col min="5640" max="5641" width="12.375" style="66" customWidth="1"/>
    <col min="5642" max="5642" width="19.625" style="66" customWidth="1"/>
    <col min="5643" max="5643" width="48.125" style="66" customWidth="1"/>
    <col min="5644" max="5888" width="9" style="66"/>
    <col min="5889" max="5890" width="6.125" style="66" customWidth="1"/>
    <col min="5891" max="5891" width="12.375" style="66" customWidth="1"/>
    <col min="5892" max="5892" width="26" style="66" customWidth="1"/>
    <col min="5893" max="5893" width="19.625" style="66" customWidth="1"/>
    <col min="5894" max="5894" width="12.375" style="66" customWidth="1"/>
    <col min="5895" max="5895" width="12.625" style="66" customWidth="1"/>
    <col min="5896" max="5897" width="12.375" style="66" customWidth="1"/>
    <col min="5898" max="5898" width="19.625" style="66" customWidth="1"/>
    <col min="5899" max="5899" width="48.125" style="66" customWidth="1"/>
    <col min="5900" max="6144" width="9" style="66"/>
    <col min="6145" max="6146" width="6.125" style="66" customWidth="1"/>
    <col min="6147" max="6147" width="12.375" style="66" customWidth="1"/>
    <col min="6148" max="6148" width="26" style="66" customWidth="1"/>
    <col min="6149" max="6149" width="19.625" style="66" customWidth="1"/>
    <col min="6150" max="6150" width="12.375" style="66" customWidth="1"/>
    <col min="6151" max="6151" width="12.625" style="66" customWidth="1"/>
    <col min="6152" max="6153" width="12.375" style="66" customWidth="1"/>
    <col min="6154" max="6154" width="19.625" style="66" customWidth="1"/>
    <col min="6155" max="6155" width="48.125" style="66" customWidth="1"/>
    <col min="6156" max="6400" width="9" style="66"/>
    <col min="6401" max="6402" width="6.125" style="66" customWidth="1"/>
    <col min="6403" max="6403" width="12.375" style="66" customWidth="1"/>
    <col min="6404" max="6404" width="26" style="66" customWidth="1"/>
    <col min="6405" max="6405" width="19.625" style="66" customWidth="1"/>
    <col min="6406" max="6406" width="12.375" style="66" customWidth="1"/>
    <col min="6407" max="6407" width="12.625" style="66" customWidth="1"/>
    <col min="6408" max="6409" width="12.375" style="66" customWidth="1"/>
    <col min="6410" max="6410" width="19.625" style="66" customWidth="1"/>
    <col min="6411" max="6411" width="48.125" style="66" customWidth="1"/>
    <col min="6412" max="6656" width="9" style="66"/>
    <col min="6657" max="6658" width="6.125" style="66" customWidth="1"/>
    <col min="6659" max="6659" width="12.375" style="66" customWidth="1"/>
    <col min="6660" max="6660" width="26" style="66" customWidth="1"/>
    <col min="6661" max="6661" width="19.625" style="66" customWidth="1"/>
    <col min="6662" max="6662" width="12.375" style="66" customWidth="1"/>
    <col min="6663" max="6663" width="12.625" style="66" customWidth="1"/>
    <col min="6664" max="6665" width="12.375" style="66" customWidth="1"/>
    <col min="6666" max="6666" width="19.625" style="66" customWidth="1"/>
    <col min="6667" max="6667" width="48.125" style="66" customWidth="1"/>
    <col min="6668" max="6912" width="9" style="66"/>
    <col min="6913" max="6914" width="6.125" style="66" customWidth="1"/>
    <col min="6915" max="6915" width="12.375" style="66" customWidth="1"/>
    <col min="6916" max="6916" width="26" style="66" customWidth="1"/>
    <col min="6917" max="6917" width="19.625" style="66" customWidth="1"/>
    <col min="6918" max="6918" width="12.375" style="66" customWidth="1"/>
    <col min="6919" max="6919" width="12.625" style="66" customWidth="1"/>
    <col min="6920" max="6921" width="12.375" style="66" customWidth="1"/>
    <col min="6922" max="6922" width="19.625" style="66" customWidth="1"/>
    <col min="6923" max="6923" width="48.125" style="66" customWidth="1"/>
    <col min="6924" max="7168" width="9" style="66"/>
    <col min="7169" max="7170" width="6.125" style="66" customWidth="1"/>
    <col min="7171" max="7171" width="12.375" style="66" customWidth="1"/>
    <col min="7172" max="7172" width="26" style="66" customWidth="1"/>
    <col min="7173" max="7173" width="19.625" style="66" customWidth="1"/>
    <col min="7174" max="7174" width="12.375" style="66" customWidth="1"/>
    <col min="7175" max="7175" width="12.625" style="66" customWidth="1"/>
    <col min="7176" max="7177" width="12.375" style="66" customWidth="1"/>
    <col min="7178" max="7178" width="19.625" style="66" customWidth="1"/>
    <col min="7179" max="7179" width="48.125" style="66" customWidth="1"/>
    <col min="7180" max="7424" width="9" style="66"/>
    <col min="7425" max="7426" width="6.125" style="66" customWidth="1"/>
    <col min="7427" max="7427" width="12.375" style="66" customWidth="1"/>
    <col min="7428" max="7428" width="26" style="66" customWidth="1"/>
    <col min="7429" max="7429" width="19.625" style="66" customWidth="1"/>
    <col min="7430" max="7430" width="12.375" style="66" customWidth="1"/>
    <col min="7431" max="7431" width="12.625" style="66" customWidth="1"/>
    <col min="7432" max="7433" width="12.375" style="66" customWidth="1"/>
    <col min="7434" max="7434" width="19.625" style="66" customWidth="1"/>
    <col min="7435" max="7435" width="48.125" style="66" customWidth="1"/>
    <col min="7436" max="7680" width="9" style="66"/>
    <col min="7681" max="7682" width="6.125" style="66" customWidth="1"/>
    <col min="7683" max="7683" width="12.375" style="66" customWidth="1"/>
    <col min="7684" max="7684" width="26" style="66" customWidth="1"/>
    <col min="7685" max="7685" width="19.625" style="66" customWidth="1"/>
    <col min="7686" max="7686" width="12.375" style="66" customWidth="1"/>
    <col min="7687" max="7687" width="12.625" style="66" customWidth="1"/>
    <col min="7688" max="7689" width="12.375" style="66" customWidth="1"/>
    <col min="7690" max="7690" width="19.625" style="66" customWidth="1"/>
    <col min="7691" max="7691" width="48.125" style="66" customWidth="1"/>
    <col min="7692" max="7936" width="9" style="66"/>
    <col min="7937" max="7938" width="6.125" style="66" customWidth="1"/>
    <col min="7939" max="7939" width="12.375" style="66" customWidth="1"/>
    <col min="7940" max="7940" width="26" style="66" customWidth="1"/>
    <col min="7941" max="7941" width="19.625" style="66" customWidth="1"/>
    <col min="7942" max="7942" width="12.375" style="66" customWidth="1"/>
    <col min="7943" max="7943" width="12.625" style="66" customWidth="1"/>
    <col min="7944" max="7945" width="12.375" style="66" customWidth="1"/>
    <col min="7946" max="7946" width="19.625" style="66" customWidth="1"/>
    <col min="7947" max="7947" width="48.125" style="66" customWidth="1"/>
    <col min="7948" max="8192" width="9" style="66"/>
    <col min="8193" max="8194" width="6.125" style="66" customWidth="1"/>
    <col min="8195" max="8195" width="12.375" style="66" customWidth="1"/>
    <col min="8196" max="8196" width="26" style="66" customWidth="1"/>
    <col min="8197" max="8197" width="19.625" style="66" customWidth="1"/>
    <col min="8198" max="8198" width="12.375" style="66" customWidth="1"/>
    <col min="8199" max="8199" width="12.625" style="66" customWidth="1"/>
    <col min="8200" max="8201" width="12.375" style="66" customWidth="1"/>
    <col min="8202" max="8202" width="19.625" style="66" customWidth="1"/>
    <col min="8203" max="8203" width="48.125" style="66" customWidth="1"/>
    <col min="8204" max="8448" width="9" style="66"/>
    <col min="8449" max="8450" width="6.125" style="66" customWidth="1"/>
    <col min="8451" max="8451" width="12.375" style="66" customWidth="1"/>
    <col min="8452" max="8452" width="26" style="66" customWidth="1"/>
    <col min="8453" max="8453" width="19.625" style="66" customWidth="1"/>
    <col min="8454" max="8454" width="12.375" style="66" customWidth="1"/>
    <col min="8455" max="8455" width="12.625" style="66" customWidth="1"/>
    <col min="8456" max="8457" width="12.375" style="66" customWidth="1"/>
    <col min="8458" max="8458" width="19.625" style="66" customWidth="1"/>
    <col min="8459" max="8459" width="48.125" style="66" customWidth="1"/>
    <col min="8460" max="8704" width="9" style="66"/>
    <col min="8705" max="8706" width="6.125" style="66" customWidth="1"/>
    <col min="8707" max="8707" width="12.375" style="66" customWidth="1"/>
    <col min="8708" max="8708" width="26" style="66" customWidth="1"/>
    <col min="8709" max="8709" width="19.625" style="66" customWidth="1"/>
    <col min="8710" max="8710" width="12.375" style="66" customWidth="1"/>
    <col min="8711" max="8711" width="12.625" style="66" customWidth="1"/>
    <col min="8712" max="8713" width="12.375" style="66" customWidth="1"/>
    <col min="8714" max="8714" width="19.625" style="66" customWidth="1"/>
    <col min="8715" max="8715" width="48.125" style="66" customWidth="1"/>
    <col min="8716" max="8960" width="9" style="66"/>
    <col min="8961" max="8962" width="6.125" style="66" customWidth="1"/>
    <col min="8963" max="8963" width="12.375" style="66" customWidth="1"/>
    <col min="8964" max="8964" width="26" style="66" customWidth="1"/>
    <col min="8965" max="8965" width="19.625" style="66" customWidth="1"/>
    <col min="8966" max="8966" width="12.375" style="66" customWidth="1"/>
    <col min="8967" max="8967" width="12.625" style="66" customWidth="1"/>
    <col min="8968" max="8969" width="12.375" style="66" customWidth="1"/>
    <col min="8970" max="8970" width="19.625" style="66" customWidth="1"/>
    <col min="8971" max="8971" width="48.125" style="66" customWidth="1"/>
    <col min="8972" max="9216" width="9" style="66"/>
    <col min="9217" max="9218" width="6.125" style="66" customWidth="1"/>
    <col min="9219" max="9219" width="12.375" style="66" customWidth="1"/>
    <col min="9220" max="9220" width="26" style="66" customWidth="1"/>
    <col min="9221" max="9221" width="19.625" style="66" customWidth="1"/>
    <col min="9222" max="9222" width="12.375" style="66" customWidth="1"/>
    <col min="9223" max="9223" width="12.625" style="66" customWidth="1"/>
    <col min="9224" max="9225" width="12.375" style="66" customWidth="1"/>
    <col min="9226" max="9226" width="19.625" style="66" customWidth="1"/>
    <col min="9227" max="9227" width="48.125" style="66" customWidth="1"/>
    <col min="9228" max="9472" width="9" style="66"/>
    <col min="9473" max="9474" width="6.125" style="66" customWidth="1"/>
    <col min="9475" max="9475" width="12.375" style="66" customWidth="1"/>
    <col min="9476" max="9476" width="26" style="66" customWidth="1"/>
    <col min="9477" max="9477" width="19.625" style="66" customWidth="1"/>
    <col min="9478" max="9478" width="12.375" style="66" customWidth="1"/>
    <col min="9479" max="9479" width="12.625" style="66" customWidth="1"/>
    <col min="9480" max="9481" width="12.375" style="66" customWidth="1"/>
    <col min="9482" max="9482" width="19.625" style="66" customWidth="1"/>
    <col min="9483" max="9483" width="48.125" style="66" customWidth="1"/>
    <col min="9484" max="9728" width="9" style="66"/>
    <col min="9729" max="9730" width="6.125" style="66" customWidth="1"/>
    <col min="9731" max="9731" width="12.375" style="66" customWidth="1"/>
    <col min="9732" max="9732" width="26" style="66" customWidth="1"/>
    <col min="9733" max="9733" width="19.625" style="66" customWidth="1"/>
    <col min="9734" max="9734" width="12.375" style="66" customWidth="1"/>
    <col min="9735" max="9735" width="12.625" style="66" customWidth="1"/>
    <col min="9736" max="9737" width="12.375" style="66" customWidth="1"/>
    <col min="9738" max="9738" width="19.625" style="66" customWidth="1"/>
    <col min="9739" max="9739" width="48.125" style="66" customWidth="1"/>
    <col min="9740" max="9984" width="9" style="66"/>
    <col min="9985" max="9986" width="6.125" style="66" customWidth="1"/>
    <col min="9987" max="9987" width="12.375" style="66" customWidth="1"/>
    <col min="9988" max="9988" width="26" style="66" customWidth="1"/>
    <col min="9989" max="9989" width="19.625" style="66" customWidth="1"/>
    <col min="9990" max="9990" width="12.375" style="66" customWidth="1"/>
    <col min="9991" max="9991" width="12.625" style="66" customWidth="1"/>
    <col min="9992" max="9993" width="12.375" style="66" customWidth="1"/>
    <col min="9994" max="9994" width="19.625" style="66" customWidth="1"/>
    <col min="9995" max="9995" width="48.125" style="66" customWidth="1"/>
    <col min="9996" max="10240" width="9" style="66"/>
    <col min="10241" max="10242" width="6.125" style="66" customWidth="1"/>
    <col min="10243" max="10243" width="12.375" style="66" customWidth="1"/>
    <col min="10244" max="10244" width="26" style="66" customWidth="1"/>
    <col min="10245" max="10245" width="19.625" style="66" customWidth="1"/>
    <col min="10246" max="10246" width="12.375" style="66" customWidth="1"/>
    <col min="10247" max="10247" width="12.625" style="66" customWidth="1"/>
    <col min="10248" max="10249" width="12.375" style="66" customWidth="1"/>
    <col min="10250" max="10250" width="19.625" style="66" customWidth="1"/>
    <col min="10251" max="10251" width="48.125" style="66" customWidth="1"/>
    <col min="10252" max="10496" width="9" style="66"/>
    <col min="10497" max="10498" width="6.125" style="66" customWidth="1"/>
    <col min="10499" max="10499" width="12.375" style="66" customWidth="1"/>
    <col min="10500" max="10500" width="26" style="66" customWidth="1"/>
    <col min="10501" max="10501" width="19.625" style="66" customWidth="1"/>
    <col min="10502" max="10502" width="12.375" style="66" customWidth="1"/>
    <col min="10503" max="10503" width="12.625" style="66" customWidth="1"/>
    <col min="10504" max="10505" width="12.375" style="66" customWidth="1"/>
    <col min="10506" max="10506" width="19.625" style="66" customWidth="1"/>
    <col min="10507" max="10507" width="48.125" style="66" customWidth="1"/>
    <col min="10508" max="10752" width="9" style="66"/>
    <col min="10753" max="10754" width="6.125" style="66" customWidth="1"/>
    <col min="10755" max="10755" width="12.375" style="66" customWidth="1"/>
    <col min="10756" max="10756" width="26" style="66" customWidth="1"/>
    <col min="10757" max="10757" width="19.625" style="66" customWidth="1"/>
    <col min="10758" max="10758" width="12.375" style="66" customWidth="1"/>
    <col min="10759" max="10759" width="12.625" style="66" customWidth="1"/>
    <col min="10760" max="10761" width="12.375" style="66" customWidth="1"/>
    <col min="10762" max="10762" width="19.625" style="66" customWidth="1"/>
    <col min="10763" max="10763" width="48.125" style="66" customWidth="1"/>
    <col min="10764" max="11008" width="9" style="66"/>
    <col min="11009" max="11010" width="6.125" style="66" customWidth="1"/>
    <col min="11011" max="11011" width="12.375" style="66" customWidth="1"/>
    <col min="11012" max="11012" width="26" style="66" customWidth="1"/>
    <col min="11013" max="11013" width="19.625" style="66" customWidth="1"/>
    <col min="11014" max="11014" width="12.375" style="66" customWidth="1"/>
    <col min="11015" max="11015" width="12.625" style="66" customWidth="1"/>
    <col min="11016" max="11017" width="12.375" style="66" customWidth="1"/>
    <col min="11018" max="11018" width="19.625" style="66" customWidth="1"/>
    <col min="11019" max="11019" width="48.125" style="66" customWidth="1"/>
    <col min="11020" max="11264" width="9" style="66"/>
    <col min="11265" max="11266" width="6.125" style="66" customWidth="1"/>
    <col min="11267" max="11267" width="12.375" style="66" customWidth="1"/>
    <col min="11268" max="11268" width="26" style="66" customWidth="1"/>
    <col min="11269" max="11269" width="19.625" style="66" customWidth="1"/>
    <col min="11270" max="11270" width="12.375" style="66" customWidth="1"/>
    <col min="11271" max="11271" width="12.625" style="66" customWidth="1"/>
    <col min="11272" max="11273" width="12.375" style="66" customWidth="1"/>
    <col min="11274" max="11274" width="19.625" style="66" customWidth="1"/>
    <col min="11275" max="11275" width="48.125" style="66" customWidth="1"/>
    <col min="11276" max="11520" width="9" style="66"/>
    <col min="11521" max="11522" width="6.125" style="66" customWidth="1"/>
    <col min="11523" max="11523" width="12.375" style="66" customWidth="1"/>
    <col min="11524" max="11524" width="26" style="66" customWidth="1"/>
    <col min="11525" max="11525" width="19.625" style="66" customWidth="1"/>
    <col min="11526" max="11526" width="12.375" style="66" customWidth="1"/>
    <col min="11527" max="11527" width="12.625" style="66" customWidth="1"/>
    <col min="11528" max="11529" width="12.375" style="66" customWidth="1"/>
    <col min="11530" max="11530" width="19.625" style="66" customWidth="1"/>
    <col min="11531" max="11531" width="48.125" style="66" customWidth="1"/>
    <col min="11532" max="11776" width="9" style="66"/>
    <col min="11777" max="11778" width="6.125" style="66" customWidth="1"/>
    <col min="11779" max="11779" width="12.375" style="66" customWidth="1"/>
    <col min="11780" max="11780" width="26" style="66" customWidth="1"/>
    <col min="11781" max="11781" width="19.625" style="66" customWidth="1"/>
    <col min="11782" max="11782" width="12.375" style="66" customWidth="1"/>
    <col min="11783" max="11783" width="12.625" style="66" customWidth="1"/>
    <col min="11784" max="11785" width="12.375" style="66" customWidth="1"/>
    <col min="11786" max="11786" width="19.625" style="66" customWidth="1"/>
    <col min="11787" max="11787" width="48.125" style="66" customWidth="1"/>
    <col min="11788" max="12032" width="9" style="66"/>
    <col min="12033" max="12034" width="6.125" style="66" customWidth="1"/>
    <col min="12035" max="12035" width="12.375" style="66" customWidth="1"/>
    <col min="12036" max="12036" width="26" style="66" customWidth="1"/>
    <col min="12037" max="12037" width="19.625" style="66" customWidth="1"/>
    <col min="12038" max="12038" width="12.375" style="66" customWidth="1"/>
    <col min="12039" max="12039" width="12.625" style="66" customWidth="1"/>
    <col min="12040" max="12041" width="12.375" style="66" customWidth="1"/>
    <col min="12042" max="12042" width="19.625" style="66" customWidth="1"/>
    <col min="12043" max="12043" width="48.125" style="66" customWidth="1"/>
    <col min="12044" max="12288" width="9" style="66"/>
    <col min="12289" max="12290" width="6.125" style="66" customWidth="1"/>
    <col min="12291" max="12291" width="12.375" style="66" customWidth="1"/>
    <col min="12292" max="12292" width="26" style="66" customWidth="1"/>
    <col min="12293" max="12293" width="19.625" style="66" customWidth="1"/>
    <col min="12294" max="12294" width="12.375" style="66" customWidth="1"/>
    <col min="12295" max="12295" width="12.625" style="66" customWidth="1"/>
    <col min="12296" max="12297" width="12.375" style="66" customWidth="1"/>
    <col min="12298" max="12298" width="19.625" style="66" customWidth="1"/>
    <col min="12299" max="12299" width="48.125" style="66" customWidth="1"/>
    <col min="12300" max="12544" width="9" style="66"/>
    <col min="12545" max="12546" width="6.125" style="66" customWidth="1"/>
    <col min="12547" max="12547" width="12.375" style="66" customWidth="1"/>
    <col min="12548" max="12548" width="26" style="66" customWidth="1"/>
    <col min="12549" max="12549" width="19.625" style="66" customWidth="1"/>
    <col min="12550" max="12550" width="12.375" style="66" customWidth="1"/>
    <col min="12551" max="12551" width="12.625" style="66" customWidth="1"/>
    <col min="12552" max="12553" width="12.375" style="66" customWidth="1"/>
    <col min="12554" max="12554" width="19.625" style="66" customWidth="1"/>
    <col min="12555" max="12555" width="48.125" style="66" customWidth="1"/>
    <col min="12556" max="12800" width="9" style="66"/>
    <col min="12801" max="12802" width="6.125" style="66" customWidth="1"/>
    <col min="12803" max="12803" width="12.375" style="66" customWidth="1"/>
    <col min="12804" max="12804" width="26" style="66" customWidth="1"/>
    <col min="12805" max="12805" width="19.625" style="66" customWidth="1"/>
    <col min="12806" max="12806" width="12.375" style="66" customWidth="1"/>
    <col min="12807" max="12807" width="12.625" style="66" customWidth="1"/>
    <col min="12808" max="12809" width="12.375" style="66" customWidth="1"/>
    <col min="12810" max="12810" width="19.625" style="66" customWidth="1"/>
    <col min="12811" max="12811" width="48.125" style="66" customWidth="1"/>
    <col min="12812" max="13056" width="9" style="66"/>
    <col min="13057" max="13058" width="6.125" style="66" customWidth="1"/>
    <col min="13059" max="13059" width="12.375" style="66" customWidth="1"/>
    <col min="13060" max="13060" width="26" style="66" customWidth="1"/>
    <col min="13061" max="13061" width="19.625" style="66" customWidth="1"/>
    <col min="13062" max="13062" width="12.375" style="66" customWidth="1"/>
    <col min="13063" max="13063" width="12.625" style="66" customWidth="1"/>
    <col min="13064" max="13065" width="12.375" style="66" customWidth="1"/>
    <col min="13066" max="13066" width="19.625" style="66" customWidth="1"/>
    <col min="13067" max="13067" width="48.125" style="66" customWidth="1"/>
    <col min="13068" max="13312" width="9" style="66"/>
    <col min="13313" max="13314" width="6.125" style="66" customWidth="1"/>
    <col min="13315" max="13315" width="12.375" style="66" customWidth="1"/>
    <col min="13316" max="13316" width="26" style="66" customWidth="1"/>
    <col min="13317" max="13317" width="19.625" style="66" customWidth="1"/>
    <col min="13318" max="13318" width="12.375" style="66" customWidth="1"/>
    <col min="13319" max="13319" width="12.625" style="66" customWidth="1"/>
    <col min="13320" max="13321" width="12.375" style="66" customWidth="1"/>
    <col min="13322" max="13322" width="19.625" style="66" customWidth="1"/>
    <col min="13323" max="13323" width="48.125" style="66" customWidth="1"/>
    <col min="13324" max="13568" width="9" style="66"/>
    <col min="13569" max="13570" width="6.125" style="66" customWidth="1"/>
    <col min="13571" max="13571" width="12.375" style="66" customWidth="1"/>
    <col min="13572" max="13572" width="26" style="66" customWidth="1"/>
    <col min="13573" max="13573" width="19.625" style="66" customWidth="1"/>
    <col min="13574" max="13574" width="12.375" style="66" customWidth="1"/>
    <col min="13575" max="13575" width="12.625" style="66" customWidth="1"/>
    <col min="13576" max="13577" width="12.375" style="66" customWidth="1"/>
    <col min="13578" max="13578" width="19.625" style="66" customWidth="1"/>
    <col min="13579" max="13579" width="48.125" style="66" customWidth="1"/>
    <col min="13580" max="13824" width="9" style="66"/>
    <col min="13825" max="13826" width="6.125" style="66" customWidth="1"/>
    <col min="13827" max="13827" width="12.375" style="66" customWidth="1"/>
    <col min="13828" max="13828" width="26" style="66" customWidth="1"/>
    <col min="13829" max="13829" width="19.625" style="66" customWidth="1"/>
    <col min="13830" max="13830" width="12.375" style="66" customWidth="1"/>
    <col min="13831" max="13831" width="12.625" style="66" customWidth="1"/>
    <col min="13832" max="13833" width="12.375" style="66" customWidth="1"/>
    <col min="13834" max="13834" width="19.625" style="66" customWidth="1"/>
    <col min="13835" max="13835" width="48.125" style="66" customWidth="1"/>
    <col min="13836" max="14080" width="9" style="66"/>
    <col min="14081" max="14082" width="6.125" style="66" customWidth="1"/>
    <col min="14083" max="14083" width="12.375" style="66" customWidth="1"/>
    <col min="14084" max="14084" width="26" style="66" customWidth="1"/>
    <col min="14085" max="14085" width="19.625" style="66" customWidth="1"/>
    <col min="14086" max="14086" width="12.375" style="66" customWidth="1"/>
    <col min="14087" max="14087" width="12.625" style="66" customWidth="1"/>
    <col min="14088" max="14089" width="12.375" style="66" customWidth="1"/>
    <col min="14090" max="14090" width="19.625" style="66" customWidth="1"/>
    <col min="14091" max="14091" width="48.125" style="66" customWidth="1"/>
    <col min="14092" max="14336" width="9" style="66"/>
    <col min="14337" max="14338" width="6.125" style="66" customWidth="1"/>
    <col min="14339" max="14339" width="12.375" style="66" customWidth="1"/>
    <col min="14340" max="14340" width="26" style="66" customWidth="1"/>
    <col min="14341" max="14341" width="19.625" style="66" customWidth="1"/>
    <col min="14342" max="14342" width="12.375" style="66" customWidth="1"/>
    <col min="14343" max="14343" width="12.625" style="66" customWidth="1"/>
    <col min="14344" max="14345" width="12.375" style="66" customWidth="1"/>
    <col min="14346" max="14346" width="19.625" style="66" customWidth="1"/>
    <col min="14347" max="14347" width="48.125" style="66" customWidth="1"/>
    <col min="14348" max="14592" width="9" style="66"/>
    <col min="14593" max="14594" width="6.125" style="66" customWidth="1"/>
    <col min="14595" max="14595" width="12.375" style="66" customWidth="1"/>
    <col min="14596" max="14596" width="26" style="66" customWidth="1"/>
    <col min="14597" max="14597" width="19.625" style="66" customWidth="1"/>
    <col min="14598" max="14598" width="12.375" style="66" customWidth="1"/>
    <col min="14599" max="14599" width="12.625" style="66" customWidth="1"/>
    <col min="14600" max="14601" width="12.375" style="66" customWidth="1"/>
    <col min="14602" max="14602" width="19.625" style="66" customWidth="1"/>
    <col min="14603" max="14603" width="48.125" style="66" customWidth="1"/>
    <col min="14604" max="14848" width="9" style="66"/>
    <col min="14849" max="14850" width="6.125" style="66" customWidth="1"/>
    <col min="14851" max="14851" width="12.375" style="66" customWidth="1"/>
    <col min="14852" max="14852" width="26" style="66" customWidth="1"/>
    <col min="14853" max="14853" width="19.625" style="66" customWidth="1"/>
    <col min="14854" max="14854" width="12.375" style="66" customWidth="1"/>
    <col min="14855" max="14855" width="12.625" style="66" customWidth="1"/>
    <col min="14856" max="14857" width="12.375" style="66" customWidth="1"/>
    <col min="14858" max="14858" width="19.625" style="66" customWidth="1"/>
    <col min="14859" max="14859" width="48.125" style="66" customWidth="1"/>
    <col min="14860" max="15104" width="9" style="66"/>
    <col min="15105" max="15106" width="6.125" style="66" customWidth="1"/>
    <col min="15107" max="15107" width="12.375" style="66" customWidth="1"/>
    <col min="15108" max="15108" width="26" style="66" customWidth="1"/>
    <col min="15109" max="15109" width="19.625" style="66" customWidth="1"/>
    <col min="15110" max="15110" width="12.375" style="66" customWidth="1"/>
    <col min="15111" max="15111" width="12.625" style="66" customWidth="1"/>
    <col min="15112" max="15113" width="12.375" style="66" customWidth="1"/>
    <col min="15114" max="15114" width="19.625" style="66" customWidth="1"/>
    <col min="15115" max="15115" width="48.125" style="66" customWidth="1"/>
    <col min="15116" max="15360" width="9" style="66"/>
    <col min="15361" max="15362" width="6.125" style="66" customWidth="1"/>
    <col min="15363" max="15363" width="12.375" style="66" customWidth="1"/>
    <col min="15364" max="15364" width="26" style="66" customWidth="1"/>
    <col min="15365" max="15365" width="19.625" style="66" customWidth="1"/>
    <col min="15366" max="15366" width="12.375" style="66" customWidth="1"/>
    <col min="15367" max="15367" width="12.625" style="66" customWidth="1"/>
    <col min="15368" max="15369" width="12.375" style="66" customWidth="1"/>
    <col min="15370" max="15370" width="19.625" style="66" customWidth="1"/>
    <col min="15371" max="15371" width="48.125" style="66" customWidth="1"/>
    <col min="15372" max="15616" width="9" style="66"/>
    <col min="15617" max="15618" width="6.125" style="66" customWidth="1"/>
    <col min="15619" max="15619" width="12.375" style="66" customWidth="1"/>
    <col min="15620" max="15620" width="26" style="66" customWidth="1"/>
    <col min="15621" max="15621" width="19.625" style="66" customWidth="1"/>
    <col min="15622" max="15622" width="12.375" style="66" customWidth="1"/>
    <col min="15623" max="15623" width="12.625" style="66" customWidth="1"/>
    <col min="15624" max="15625" width="12.375" style="66" customWidth="1"/>
    <col min="15626" max="15626" width="19.625" style="66" customWidth="1"/>
    <col min="15627" max="15627" width="48.125" style="66" customWidth="1"/>
    <col min="15628" max="15872" width="9" style="66"/>
    <col min="15873" max="15874" width="6.125" style="66" customWidth="1"/>
    <col min="15875" max="15875" width="12.375" style="66" customWidth="1"/>
    <col min="15876" max="15876" width="26" style="66" customWidth="1"/>
    <col min="15877" max="15877" width="19.625" style="66" customWidth="1"/>
    <col min="15878" max="15878" width="12.375" style="66" customWidth="1"/>
    <col min="15879" max="15879" width="12.625" style="66" customWidth="1"/>
    <col min="15880" max="15881" width="12.375" style="66" customWidth="1"/>
    <col min="15882" max="15882" width="19.625" style="66" customWidth="1"/>
    <col min="15883" max="15883" width="48.125" style="66" customWidth="1"/>
    <col min="15884" max="16128" width="9" style="66"/>
    <col min="16129" max="16130" width="6.125" style="66" customWidth="1"/>
    <col min="16131" max="16131" width="12.375" style="66" customWidth="1"/>
    <col min="16132" max="16132" width="26" style="66" customWidth="1"/>
    <col min="16133" max="16133" width="19.625" style="66" customWidth="1"/>
    <col min="16134" max="16134" width="12.375" style="66" customWidth="1"/>
    <col min="16135" max="16135" width="12.625" style="66" customWidth="1"/>
    <col min="16136" max="16137" width="12.375" style="66" customWidth="1"/>
    <col min="16138" max="16138" width="19.625" style="66" customWidth="1"/>
    <col min="16139" max="16139" width="48.125" style="66" customWidth="1"/>
    <col min="16140" max="16384" width="9" style="66"/>
  </cols>
  <sheetData>
    <row r="1" spans="1:11" ht="16.5" customHeight="1">
      <c r="A1" s="67" t="s">
        <v>38</v>
      </c>
      <c r="B1" s="68"/>
      <c r="C1" s="68"/>
      <c r="D1" s="68"/>
    </row>
    <row r="2" spans="1:11" ht="33.75" customHeight="1">
      <c r="A2" s="224" t="s">
        <v>40</v>
      </c>
      <c r="B2" s="224"/>
      <c r="C2" s="224"/>
      <c r="D2" s="224"/>
      <c r="E2" s="224"/>
      <c r="F2" s="224"/>
      <c r="G2" s="224"/>
      <c r="H2" s="224"/>
      <c r="I2" s="224"/>
      <c r="J2" s="224"/>
    </row>
    <row r="3" spans="1:11" ht="14.25" customHeight="1">
      <c r="A3" s="225" t="s">
        <v>41</v>
      </c>
      <c r="B3" s="225"/>
      <c r="C3" s="225"/>
      <c r="D3" s="225"/>
      <c r="E3" s="225"/>
      <c r="F3" s="225"/>
      <c r="G3" s="225"/>
      <c r="H3" s="225"/>
      <c r="I3" s="225"/>
      <c r="J3" s="225"/>
    </row>
    <row r="4" spans="1:11" ht="21.75" customHeight="1">
      <c r="A4" s="69"/>
      <c r="B4" s="70"/>
      <c r="C4" s="71"/>
      <c r="D4" s="71"/>
    </row>
    <row r="5" spans="1:11" ht="21.95" customHeight="1">
      <c r="A5" s="226" t="s">
        <v>42</v>
      </c>
      <c r="B5" s="227"/>
      <c r="C5" s="227"/>
      <c r="D5" s="208" t="s">
        <v>538</v>
      </c>
      <c r="E5" s="209"/>
      <c r="F5" s="209"/>
      <c r="G5" s="209"/>
      <c r="H5" s="209"/>
      <c r="I5" s="209"/>
      <c r="J5" s="209"/>
      <c r="K5" s="87"/>
    </row>
    <row r="6" spans="1:11" ht="21.95" customHeight="1">
      <c r="A6" s="213" t="s">
        <v>44</v>
      </c>
      <c r="B6" s="214"/>
      <c r="C6" s="214"/>
      <c r="D6" s="209" t="s">
        <v>442</v>
      </c>
      <c r="E6" s="209"/>
      <c r="F6" s="213" t="s">
        <v>46</v>
      </c>
      <c r="G6" s="257"/>
      <c r="H6" s="209" t="s">
        <v>539</v>
      </c>
      <c r="I6" s="209"/>
      <c r="J6" s="209"/>
    </row>
    <row r="7" spans="1:11" ht="21.95" customHeight="1">
      <c r="A7" s="213" t="s">
        <v>48</v>
      </c>
      <c r="B7" s="214"/>
      <c r="C7" s="214"/>
      <c r="D7" s="208" t="s">
        <v>540</v>
      </c>
      <c r="E7" s="208"/>
      <c r="F7" s="213" t="s">
        <v>50</v>
      </c>
      <c r="G7" s="257"/>
      <c r="H7" s="209"/>
      <c r="I7" s="209"/>
      <c r="J7" s="209"/>
    </row>
    <row r="8" spans="1:11" ht="21.95" customHeight="1">
      <c r="A8" s="215" t="s">
        <v>51</v>
      </c>
      <c r="B8" s="216"/>
      <c r="C8" s="217"/>
      <c r="D8" s="58"/>
      <c r="E8" s="58" t="s">
        <v>52</v>
      </c>
      <c r="F8" s="58" t="s">
        <v>53</v>
      </c>
      <c r="G8" s="60" t="s">
        <v>54</v>
      </c>
      <c r="H8" s="73" t="s">
        <v>55</v>
      </c>
      <c r="I8" s="88" t="s">
        <v>56</v>
      </c>
      <c r="J8" s="89" t="s">
        <v>57</v>
      </c>
    </row>
    <row r="9" spans="1:11" ht="21.95" customHeight="1">
      <c r="A9" s="218"/>
      <c r="B9" s="219"/>
      <c r="C9" s="220"/>
      <c r="D9" s="58" t="s">
        <v>58</v>
      </c>
      <c r="E9" s="58">
        <v>250</v>
      </c>
      <c r="F9" s="58">
        <v>250</v>
      </c>
      <c r="G9" s="58">
        <v>249.58</v>
      </c>
      <c r="H9" s="74">
        <v>10</v>
      </c>
      <c r="I9" s="90">
        <f>I12</f>
        <v>0.9983200000000001</v>
      </c>
      <c r="J9" s="74">
        <v>10</v>
      </c>
    </row>
    <row r="10" spans="1:11" ht="21.95" customHeight="1">
      <c r="A10" s="218"/>
      <c r="B10" s="219"/>
      <c r="C10" s="220"/>
      <c r="D10" s="58" t="s">
        <v>59</v>
      </c>
      <c r="E10" s="75"/>
      <c r="F10" s="75"/>
      <c r="G10" s="75"/>
      <c r="H10" s="72" t="s">
        <v>60</v>
      </c>
      <c r="I10" s="90"/>
      <c r="J10" s="72" t="s">
        <v>60</v>
      </c>
    </row>
    <row r="11" spans="1:11" ht="21.95" customHeight="1">
      <c r="A11" s="218"/>
      <c r="B11" s="219"/>
      <c r="C11" s="220"/>
      <c r="D11" s="58" t="s">
        <v>61</v>
      </c>
      <c r="E11" s="75"/>
      <c r="F11" s="75"/>
      <c r="G11" s="75"/>
      <c r="H11" s="72" t="s">
        <v>60</v>
      </c>
      <c r="I11" s="90"/>
      <c r="J11" s="72" t="s">
        <v>60</v>
      </c>
    </row>
    <row r="12" spans="1:11" ht="21.95" customHeight="1">
      <c r="A12" s="221"/>
      <c r="B12" s="222"/>
      <c r="C12" s="223"/>
      <c r="D12" s="58" t="s">
        <v>62</v>
      </c>
      <c r="E12" s="58">
        <v>250</v>
      </c>
      <c r="F12" s="75">
        <v>250</v>
      </c>
      <c r="G12" s="75">
        <v>249.58</v>
      </c>
      <c r="H12" s="72" t="s">
        <v>60</v>
      </c>
      <c r="I12" s="91">
        <f>G12/F12</f>
        <v>0.9983200000000001</v>
      </c>
      <c r="J12" s="72" t="s">
        <v>60</v>
      </c>
    </row>
    <row r="13" spans="1:11" ht="21.95" customHeight="1">
      <c r="A13" s="209" t="s">
        <v>63</v>
      </c>
      <c r="B13" s="208" t="s">
        <v>64</v>
      </c>
      <c r="C13" s="208"/>
      <c r="D13" s="208"/>
      <c r="E13" s="208"/>
      <c r="F13" s="213" t="s">
        <v>65</v>
      </c>
      <c r="G13" s="214"/>
      <c r="H13" s="214"/>
      <c r="I13" s="214"/>
      <c r="J13" s="257"/>
    </row>
    <row r="14" spans="1:11" ht="108.75" customHeight="1">
      <c r="A14" s="209"/>
      <c r="B14" s="258" t="s">
        <v>541</v>
      </c>
      <c r="C14" s="258"/>
      <c r="D14" s="258"/>
      <c r="E14" s="258"/>
      <c r="F14" s="259" t="s">
        <v>542</v>
      </c>
      <c r="G14" s="260"/>
      <c r="H14" s="261"/>
      <c r="I14" s="261"/>
      <c r="J14" s="262"/>
    </row>
    <row r="15" spans="1:11" ht="32.25" customHeight="1">
      <c r="A15" s="208" t="s">
        <v>68</v>
      </c>
      <c r="B15" s="56" t="s">
        <v>69</v>
      </c>
      <c r="C15" s="56" t="s">
        <v>70</v>
      </c>
      <c r="D15" s="56" t="s">
        <v>71</v>
      </c>
      <c r="E15" s="56" t="s">
        <v>72</v>
      </c>
      <c r="F15" s="56" t="s">
        <v>73</v>
      </c>
      <c r="G15" s="208" t="s">
        <v>55</v>
      </c>
      <c r="H15" s="208"/>
      <c r="I15" s="56" t="s">
        <v>57</v>
      </c>
      <c r="J15" s="56" t="s">
        <v>74</v>
      </c>
    </row>
    <row r="16" spans="1:11" ht="47.25" customHeight="1">
      <c r="A16" s="208"/>
      <c r="B16" s="210" t="s">
        <v>75</v>
      </c>
      <c r="C16" s="210" t="s">
        <v>76</v>
      </c>
      <c r="D16" s="58" t="s">
        <v>543</v>
      </c>
      <c r="E16" s="56" t="s">
        <v>470</v>
      </c>
      <c r="F16" s="56" t="s">
        <v>470</v>
      </c>
      <c r="G16" s="208">
        <v>5</v>
      </c>
      <c r="H16" s="208"/>
      <c r="I16" s="56">
        <v>5</v>
      </c>
      <c r="J16" s="74"/>
    </row>
    <row r="17" spans="1:10" ht="47.25" customHeight="1">
      <c r="A17" s="208"/>
      <c r="B17" s="211"/>
      <c r="C17" s="211"/>
      <c r="D17" s="58" t="s">
        <v>544</v>
      </c>
      <c r="E17" s="56" t="s">
        <v>470</v>
      </c>
      <c r="F17" s="56" t="s">
        <v>470</v>
      </c>
      <c r="G17" s="213">
        <v>5</v>
      </c>
      <c r="H17" s="257"/>
      <c r="I17" s="56">
        <v>5</v>
      </c>
      <c r="J17" s="74"/>
    </row>
    <row r="18" spans="1:10" ht="41.25" customHeight="1">
      <c r="A18" s="208"/>
      <c r="B18" s="211"/>
      <c r="C18" s="211"/>
      <c r="D18" s="58" t="s">
        <v>545</v>
      </c>
      <c r="E18" s="56" t="s">
        <v>470</v>
      </c>
      <c r="F18" s="56" t="s">
        <v>470</v>
      </c>
      <c r="G18" s="213">
        <v>5</v>
      </c>
      <c r="H18" s="257"/>
      <c r="I18" s="56">
        <v>5</v>
      </c>
      <c r="J18" s="58"/>
    </row>
    <row r="19" spans="1:10" ht="41.25" customHeight="1">
      <c r="A19" s="208"/>
      <c r="B19" s="211"/>
      <c r="C19" s="212"/>
      <c r="D19" s="58" t="s">
        <v>546</v>
      </c>
      <c r="E19" s="56" t="s">
        <v>547</v>
      </c>
      <c r="F19" s="56" t="s">
        <v>547</v>
      </c>
      <c r="G19" s="213">
        <v>5</v>
      </c>
      <c r="H19" s="257"/>
      <c r="I19" s="56">
        <v>5</v>
      </c>
      <c r="J19" s="58"/>
    </row>
    <row r="20" spans="1:10" ht="42.75" customHeight="1">
      <c r="A20" s="208"/>
      <c r="B20" s="211"/>
      <c r="C20" s="76" t="s">
        <v>82</v>
      </c>
      <c r="D20" s="78" t="s">
        <v>548</v>
      </c>
      <c r="E20" s="79" t="s">
        <v>549</v>
      </c>
      <c r="F20" s="80" t="s">
        <v>550</v>
      </c>
      <c r="G20" s="208">
        <v>10</v>
      </c>
      <c r="H20" s="208"/>
      <c r="I20" s="56">
        <v>10</v>
      </c>
      <c r="J20" s="92"/>
    </row>
    <row r="21" spans="1:10" ht="96" customHeight="1">
      <c r="A21" s="208"/>
      <c r="B21" s="211"/>
      <c r="C21" s="22" t="s">
        <v>551</v>
      </c>
      <c r="D21" s="81" t="s">
        <v>552</v>
      </c>
      <c r="E21" s="82" t="s">
        <v>553</v>
      </c>
      <c r="F21" s="64" t="s">
        <v>553</v>
      </c>
      <c r="G21" s="169">
        <v>10</v>
      </c>
      <c r="H21" s="170"/>
      <c r="I21" s="11">
        <v>10</v>
      </c>
      <c r="J21" s="59"/>
    </row>
    <row r="22" spans="1:10" ht="104.25" customHeight="1">
      <c r="A22" s="208"/>
      <c r="B22" s="211"/>
      <c r="C22" s="210" t="s">
        <v>89</v>
      </c>
      <c r="D22" s="78" t="s">
        <v>543</v>
      </c>
      <c r="E22" s="83" t="s">
        <v>554</v>
      </c>
      <c r="F22" s="84">
        <v>1755.6</v>
      </c>
      <c r="G22" s="213">
        <v>5</v>
      </c>
      <c r="H22" s="257"/>
      <c r="I22" s="56">
        <v>0</v>
      </c>
      <c r="J22" s="93" t="s">
        <v>555</v>
      </c>
    </row>
    <row r="23" spans="1:10" ht="55.5" customHeight="1">
      <c r="A23" s="208"/>
      <c r="B23" s="211"/>
      <c r="C23" s="211"/>
      <c r="D23" s="78" t="s">
        <v>544</v>
      </c>
      <c r="E23" s="83" t="s">
        <v>556</v>
      </c>
      <c r="F23" s="84">
        <v>311.39999999999998</v>
      </c>
      <c r="G23" s="213">
        <v>5</v>
      </c>
      <c r="H23" s="257"/>
      <c r="I23" s="56">
        <v>5</v>
      </c>
      <c r="J23" s="92"/>
    </row>
    <row r="24" spans="1:10" ht="21" customHeight="1">
      <c r="A24" s="208"/>
      <c r="B24" s="211"/>
      <c r="C24" s="211"/>
      <c r="D24" s="78" t="s">
        <v>545</v>
      </c>
      <c r="E24" s="83" t="s">
        <v>557</v>
      </c>
      <c r="F24" s="84">
        <v>10.8</v>
      </c>
      <c r="G24" s="213">
        <v>5</v>
      </c>
      <c r="H24" s="257"/>
      <c r="I24" s="56">
        <v>5</v>
      </c>
      <c r="J24" s="92"/>
    </row>
    <row r="25" spans="1:10" ht="192">
      <c r="A25" s="208"/>
      <c r="B25" s="211"/>
      <c r="C25" s="212"/>
      <c r="D25" s="78" t="s">
        <v>546</v>
      </c>
      <c r="E25" s="84" t="s">
        <v>558</v>
      </c>
      <c r="F25" s="56">
        <v>418</v>
      </c>
      <c r="G25" s="213">
        <v>5</v>
      </c>
      <c r="H25" s="257"/>
      <c r="I25" s="56">
        <v>0</v>
      </c>
      <c r="J25" s="93" t="s">
        <v>555</v>
      </c>
    </row>
    <row r="26" spans="1:10" ht="28.5">
      <c r="A26" s="208"/>
      <c r="B26" s="208" t="s">
        <v>104</v>
      </c>
      <c r="C26" s="210" t="s">
        <v>105</v>
      </c>
      <c r="D26" s="78" t="s">
        <v>559</v>
      </c>
      <c r="E26" s="56" t="s">
        <v>560</v>
      </c>
      <c r="F26" s="56" t="s">
        <v>560</v>
      </c>
      <c r="G26" s="213">
        <v>10</v>
      </c>
      <c r="H26" s="257"/>
      <c r="I26" s="56">
        <v>10</v>
      </c>
      <c r="J26" s="58"/>
    </row>
    <row r="27" spans="1:10" ht="28.5">
      <c r="A27" s="208"/>
      <c r="B27" s="208"/>
      <c r="C27" s="212"/>
      <c r="D27" s="81" t="s">
        <v>561</v>
      </c>
      <c r="E27" s="82" t="s">
        <v>562</v>
      </c>
      <c r="F27" s="64" t="s">
        <v>563</v>
      </c>
      <c r="G27" s="171">
        <v>10</v>
      </c>
      <c r="H27" s="171"/>
      <c r="I27" s="11">
        <v>10</v>
      </c>
      <c r="J27" s="59"/>
    </row>
    <row r="28" spans="1:10" ht="28.5">
      <c r="A28" s="208"/>
      <c r="B28" s="208"/>
      <c r="C28" s="56" t="s">
        <v>108</v>
      </c>
      <c r="D28" s="85" t="s">
        <v>133</v>
      </c>
      <c r="E28" s="86" t="s">
        <v>110</v>
      </c>
      <c r="F28" s="86">
        <v>0.95</v>
      </c>
      <c r="G28" s="208">
        <v>10</v>
      </c>
      <c r="H28" s="208"/>
      <c r="I28" s="56">
        <v>10</v>
      </c>
      <c r="J28" s="94"/>
    </row>
    <row r="29" spans="1:10">
      <c r="A29" s="208" t="s">
        <v>111</v>
      </c>
      <c r="B29" s="209"/>
      <c r="C29" s="209"/>
      <c r="D29" s="209"/>
      <c r="E29" s="209"/>
      <c r="F29" s="209"/>
      <c r="G29" s="209">
        <v>100</v>
      </c>
      <c r="H29" s="209"/>
      <c r="I29" s="56">
        <v>90</v>
      </c>
      <c r="J29" s="74"/>
    </row>
  </sheetData>
  <sheetProtection formatCells="0" insertHyperlinks="0" autoFilter="0"/>
  <mergeCells count="40">
    <mergeCell ref="A2:J2"/>
    <mergeCell ref="A3:J3"/>
    <mergeCell ref="A5:C5"/>
    <mergeCell ref="D5:J5"/>
    <mergeCell ref="A6:C6"/>
    <mergeCell ref="D6:E6"/>
    <mergeCell ref="F6:G6"/>
    <mergeCell ref="H6:J6"/>
    <mergeCell ref="A7:C7"/>
    <mergeCell ref="D7:E7"/>
    <mergeCell ref="F7:G7"/>
    <mergeCell ref="H7:J7"/>
    <mergeCell ref="B13:E13"/>
    <mergeCell ref="F13:J13"/>
    <mergeCell ref="A8:C12"/>
    <mergeCell ref="G19:H19"/>
    <mergeCell ref="G20:H20"/>
    <mergeCell ref="G21:H21"/>
    <mergeCell ref="G22:H22"/>
    <mergeCell ref="B14:E14"/>
    <mergeCell ref="F14:J14"/>
    <mergeCell ref="G15:H15"/>
    <mergeCell ref="G16:H16"/>
    <mergeCell ref="G17:H17"/>
    <mergeCell ref="G28:H28"/>
    <mergeCell ref="A29:F29"/>
    <mergeCell ref="G29:H29"/>
    <mergeCell ref="A13:A14"/>
    <mergeCell ref="A15:A28"/>
    <mergeCell ref="B16:B25"/>
    <mergeCell ref="B26:B28"/>
    <mergeCell ref="C16:C19"/>
    <mergeCell ref="C22:C25"/>
    <mergeCell ref="C26:C27"/>
    <mergeCell ref="G23:H23"/>
    <mergeCell ref="G24:H24"/>
    <mergeCell ref="G25:H25"/>
    <mergeCell ref="G26:H26"/>
    <mergeCell ref="G27:H27"/>
    <mergeCell ref="G18:H18"/>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legacy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4"/>
  <sheetViews>
    <sheetView showGridLines="0" topLeftCell="A15" zoomScale="85" zoomScaleNormal="85" workbookViewId="0">
      <selection activeCell="D31" sqref="D31"/>
    </sheetView>
  </sheetViews>
  <sheetFormatPr defaultColWidth="9" defaultRowHeight="14.25"/>
  <cols>
    <col min="1" max="2" width="6.125" style="2" customWidth="1"/>
    <col min="3" max="3" width="12.375" style="2" customWidth="1"/>
    <col min="4" max="4" width="26" style="2" customWidth="1"/>
    <col min="5" max="5" width="20.25" style="2" customWidth="1"/>
    <col min="6" max="6" width="12.375" style="2" customWidth="1"/>
    <col min="7" max="7" width="12.625" style="2" customWidth="1"/>
    <col min="8" max="9" width="12.375" style="2" customWidth="1"/>
    <col min="10" max="10" width="19.625" style="2" customWidth="1"/>
    <col min="11" max="16384" width="9" style="2"/>
  </cols>
  <sheetData>
    <row r="1" spans="1:11" ht="16.5" customHeight="1">
      <c r="A1" s="3" t="s">
        <v>38</v>
      </c>
      <c r="B1" s="4"/>
      <c r="C1" s="4"/>
      <c r="D1" s="4"/>
    </row>
    <row r="2" spans="1:11" ht="33.75" customHeight="1">
      <c r="A2" s="191" t="s">
        <v>40</v>
      </c>
      <c r="B2" s="191"/>
      <c r="C2" s="191"/>
      <c r="D2" s="191"/>
      <c r="E2" s="191"/>
      <c r="F2" s="191"/>
      <c r="G2" s="191"/>
      <c r="H2" s="191"/>
      <c r="I2" s="191"/>
      <c r="J2" s="191"/>
    </row>
    <row r="3" spans="1:11" ht="14.25" customHeight="1">
      <c r="A3" s="192" t="s">
        <v>41</v>
      </c>
      <c r="B3" s="192"/>
      <c r="C3" s="192"/>
      <c r="D3" s="192"/>
      <c r="E3" s="192"/>
      <c r="F3" s="192"/>
      <c r="G3" s="192"/>
      <c r="H3" s="192"/>
      <c r="I3" s="192"/>
      <c r="J3" s="192"/>
    </row>
    <row r="4" spans="1:11" ht="21.75" customHeight="1">
      <c r="A4" s="6"/>
      <c r="B4" s="7"/>
      <c r="C4" s="8"/>
      <c r="D4" s="8"/>
    </row>
    <row r="5" spans="1:11" ht="21.95" customHeight="1">
      <c r="A5" s="193" t="s">
        <v>42</v>
      </c>
      <c r="B5" s="194"/>
      <c r="C5" s="194"/>
      <c r="D5" s="171" t="s">
        <v>564</v>
      </c>
      <c r="E5" s="172"/>
      <c r="F5" s="172"/>
      <c r="G5" s="172"/>
      <c r="H5" s="172"/>
      <c r="I5" s="172"/>
      <c r="J5" s="172"/>
      <c r="K5" s="1"/>
    </row>
    <row r="6" spans="1:11" ht="21.95" customHeight="1">
      <c r="A6" s="169" t="s">
        <v>44</v>
      </c>
      <c r="B6" s="176"/>
      <c r="C6" s="176"/>
      <c r="D6" s="172" t="s">
        <v>45</v>
      </c>
      <c r="E6" s="172"/>
      <c r="F6" s="169" t="s">
        <v>46</v>
      </c>
      <c r="G6" s="170"/>
      <c r="H6" s="172" t="s">
        <v>47</v>
      </c>
      <c r="I6" s="172"/>
      <c r="J6" s="172"/>
    </row>
    <row r="7" spans="1:11" ht="21.95" customHeight="1">
      <c r="A7" s="169" t="s">
        <v>48</v>
      </c>
      <c r="B7" s="176"/>
      <c r="C7" s="176"/>
      <c r="D7" s="171" t="s">
        <v>307</v>
      </c>
      <c r="E7" s="171"/>
      <c r="F7" s="169" t="s">
        <v>50</v>
      </c>
      <c r="G7" s="170"/>
      <c r="H7" s="172">
        <v>69041278</v>
      </c>
      <c r="I7" s="172"/>
      <c r="J7" s="172"/>
    </row>
    <row r="8" spans="1:11" ht="21.95" customHeight="1">
      <c r="A8" s="177" t="s">
        <v>51</v>
      </c>
      <c r="B8" s="178"/>
      <c r="C8" s="179"/>
      <c r="D8" s="16"/>
      <c r="E8" s="16" t="s">
        <v>52</v>
      </c>
      <c r="F8" s="16" t="s">
        <v>53</v>
      </c>
      <c r="G8" s="17" t="s">
        <v>54</v>
      </c>
      <c r="H8" s="18" t="s">
        <v>55</v>
      </c>
      <c r="I8" s="28" t="s">
        <v>56</v>
      </c>
      <c r="J8" s="29" t="s">
        <v>57</v>
      </c>
    </row>
    <row r="9" spans="1:11" ht="21.95" customHeight="1">
      <c r="A9" s="180"/>
      <c r="B9" s="181"/>
      <c r="C9" s="182"/>
      <c r="D9" s="16" t="s">
        <v>58</v>
      </c>
      <c r="E9" s="16">
        <v>133.91999999999999</v>
      </c>
      <c r="F9" s="33">
        <v>79.6815</v>
      </c>
      <c r="G9" s="16">
        <v>5.3414999999999999</v>
      </c>
      <c r="H9" s="20">
        <v>10</v>
      </c>
      <c r="I9" s="30">
        <f>G9/F9</f>
        <v>6.7035635624329362E-2</v>
      </c>
      <c r="J9" s="20">
        <v>0.7</v>
      </c>
    </row>
    <row r="10" spans="1:11" ht="21.95" customHeight="1">
      <c r="A10" s="180"/>
      <c r="B10" s="181"/>
      <c r="C10" s="182"/>
      <c r="D10" s="16" t="s">
        <v>59</v>
      </c>
      <c r="E10" s="33">
        <v>133.91999999999999</v>
      </c>
      <c r="F10" s="33">
        <v>79.6815</v>
      </c>
      <c r="G10" s="16">
        <v>5.3414999999999999</v>
      </c>
      <c r="H10" s="12" t="s">
        <v>60</v>
      </c>
      <c r="I10" s="30">
        <v>7.0000000000000007E-2</v>
      </c>
      <c r="J10" s="12" t="s">
        <v>60</v>
      </c>
    </row>
    <row r="11" spans="1:11" ht="21.95" customHeight="1">
      <c r="A11" s="180"/>
      <c r="B11" s="181"/>
      <c r="C11" s="182"/>
      <c r="D11" s="16" t="s">
        <v>61</v>
      </c>
      <c r="E11" s="16"/>
      <c r="F11" s="33"/>
      <c r="G11" s="21"/>
      <c r="H11" s="12" t="s">
        <v>60</v>
      </c>
      <c r="I11" s="30"/>
      <c r="J11" s="12" t="s">
        <v>60</v>
      </c>
    </row>
    <row r="12" spans="1:11" ht="21.95" customHeight="1">
      <c r="A12" s="183"/>
      <c r="B12" s="184"/>
      <c r="C12" s="185"/>
      <c r="D12" s="16" t="s">
        <v>62</v>
      </c>
      <c r="E12" s="16"/>
      <c r="F12" s="21"/>
      <c r="G12" s="21"/>
      <c r="H12" s="12" t="s">
        <v>60</v>
      </c>
      <c r="I12" s="12"/>
      <c r="J12" s="12" t="s">
        <v>60</v>
      </c>
    </row>
    <row r="13" spans="1:11" ht="21.95" customHeight="1">
      <c r="A13" s="172" t="s">
        <v>63</v>
      </c>
      <c r="B13" s="171" t="s">
        <v>64</v>
      </c>
      <c r="C13" s="171"/>
      <c r="D13" s="171"/>
      <c r="E13" s="171"/>
      <c r="F13" s="169" t="s">
        <v>65</v>
      </c>
      <c r="G13" s="176"/>
      <c r="H13" s="176"/>
      <c r="I13" s="176"/>
      <c r="J13" s="170"/>
    </row>
    <row r="14" spans="1:11" ht="270.75" customHeight="1">
      <c r="A14" s="172"/>
      <c r="B14" s="186" t="s">
        <v>565</v>
      </c>
      <c r="C14" s="186"/>
      <c r="D14" s="186"/>
      <c r="E14" s="186"/>
      <c r="F14" s="187" t="s">
        <v>566</v>
      </c>
      <c r="G14" s="188"/>
      <c r="H14" s="189"/>
      <c r="I14" s="189"/>
      <c r="J14" s="190"/>
    </row>
    <row r="15" spans="1:11" ht="32.25" customHeight="1">
      <c r="A15" s="173" t="s">
        <v>68</v>
      </c>
      <c r="B15" s="11" t="s">
        <v>69</v>
      </c>
      <c r="C15" s="11" t="s">
        <v>70</v>
      </c>
      <c r="D15" s="11" t="s">
        <v>71</v>
      </c>
      <c r="E15" s="11" t="s">
        <v>72</v>
      </c>
      <c r="F15" s="11" t="s">
        <v>73</v>
      </c>
      <c r="G15" s="169" t="s">
        <v>55</v>
      </c>
      <c r="H15" s="170"/>
      <c r="I15" s="11" t="s">
        <v>57</v>
      </c>
      <c r="J15" s="11" t="s">
        <v>74</v>
      </c>
    </row>
    <row r="16" spans="1:11" ht="29.25" customHeight="1">
      <c r="A16" s="174"/>
      <c r="B16" s="173" t="s">
        <v>75</v>
      </c>
      <c r="C16" s="173" t="s">
        <v>76</v>
      </c>
      <c r="D16" s="16" t="s">
        <v>567</v>
      </c>
      <c r="E16" s="11" t="s">
        <v>568</v>
      </c>
      <c r="F16" s="11">
        <v>10</v>
      </c>
      <c r="G16" s="169">
        <v>10</v>
      </c>
      <c r="H16" s="170"/>
      <c r="I16" s="33">
        <v>8</v>
      </c>
      <c r="J16" s="20" t="s">
        <v>569</v>
      </c>
    </row>
    <row r="17" spans="1:10" ht="29.25" customHeight="1">
      <c r="A17" s="174"/>
      <c r="B17" s="174"/>
      <c r="C17" s="174"/>
      <c r="D17" s="16" t="s">
        <v>570</v>
      </c>
      <c r="E17" s="11" t="s">
        <v>568</v>
      </c>
      <c r="F17" s="11">
        <v>9</v>
      </c>
      <c r="G17" s="169">
        <v>10</v>
      </c>
      <c r="H17" s="170"/>
      <c r="I17" s="33">
        <v>8</v>
      </c>
      <c r="J17" s="20" t="s">
        <v>569</v>
      </c>
    </row>
    <row r="18" spans="1:10" ht="29.25" hidden="1" customHeight="1">
      <c r="A18" s="174"/>
      <c r="B18" s="174"/>
      <c r="C18" s="174"/>
      <c r="D18" s="16"/>
      <c r="E18" s="11"/>
      <c r="F18" s="11"/>
      <c r="G18" s="169"/>
      <c r="H18" s="170"/>
      <c r="I18" s="33"/>
      <c r="J18" s="16"/>
    </row>
    <row r="19" spans="1:10" ht="29.25" hidden="1" customHeight="1">
      <c r="A19" s="174"/>
      <c r="B19" s="174"/>
      <c r="C19" s="175"/>
      <c r="D19" s="16"/>
      <c r="E19" s="11"/>
      <c r="F19" s="11"/>
      <c r="G19" s="169"/>
      <c r="H19" s="170"/>
      <c r="I19" s="33"/>
      <c r="J19" s="16"/>
    </row>
    <row r="20" spans="1:10" ht="74.25" customHeight="1">
      <c r="A20" s="174"/>
      <c r="B20" s="174"/>
      <c r="C20" s="173" t="s">
        <v>82</v>
      </c>
      <c r="D20" s="16" t="s">
        <v>571</v>
      </c>
      <c r="E20" s="11" t="s">
        <v>572</v>
      </c>
      <c r="F20" s="47" t="s">
        <v>573</v>
      </c>
      <c r="G20" s="169">
        <v>10</v>
      </c>
      <c r="H20" s="170"/>
      <c r="I20" s="33">
        <v>10</v>
      </c>
      <c r="J20" s="20"/>
    </row>
    <row r="21" spans="1:10" ht="43.5" customHeight="1">
      <c r="A21" s="174"/>
      <c r="B21" s="174"/>
      <c r="C21" s="174"/>
      <c r="D21" s="16" t="s">
        <v>574</v>
      </c>
      <c r="E21" s="11" t="s">
        <v>575</v>
      </c>
      <c r="F21" s="47" t="s">
        <v>573</v>
      </c>
      <c r="G21" s="169">
        <v>10</v>
      </c>
      <c r="H21" s="170"/>
      <c r="I21" s="33">
        <v>10</v>
      </c>
      <c r="J21" s="20"/>
    </row>
    <row r="22" spans="1:10" ht="29.25" hidden="1" customHeight="1">
      <c r="A22" s="174"/>
      <c r="B22" s="174"/>
      <c r="C22" s="174"/>
      <c r="D22" s="16"/>
      <c r="E22" s="11"/>
      <c r="F22" s="11"/>
      <c r="G22" s="169"/>
      <c r="H22" s="170"/>
      <c r="I22" s="33"/>
      <c r="J22" s="16"/>
    </row>
    <row r="23" spans="1:10" ht="29.25" hidden="1" customHeight="1">
      <c r="A23" s="174"/>
      <c r="B23" s="174"/>
      <c r="C23" s="174"/>
      <c r="D23" s="16"/>
      <c r="E23" s="11"/>
      <c r="F23" s="11"/>
      <c r="G23" s="169"/>
      <c r="H23" s="170"/>
      <c r="I23" s="33"/>
      <c r="J23" s="16"/>
    </row>
    <row r="24" spans="1:10" ht="34.5" hidden="1" customHeight="1">
      <c r="A24" s="174"/>
      <c r="B24" s="174"/>
      <c r="C24" s="175"/>
      <c r="D24" s="16"/>
      <c r="E24" s="63"/>
      <c r="F24" s="64"/>
      <c r="G24" s="169"/>
      <c r="H24" s="170"/>
      <c r="I24" s="33"/>
      <c r="J24" s="59"/>
    </row>
    <row r="25" spans="1:10" ht="74.25" customHeight="1">
      <c r="A25" s="174"/>
      <c r="B25" s="174"/>
      <c r="C25" s="173" t="s">
        <v>89</v>
      </c>
      <c r="D25" s="16" t="s">
        <v>576</v>
      </c>
      <c r="E25" s="11" t="s">
        <v>577</v>
      </c>
      <c r="F25" s="11" t="s">
        <v>578</v>
      </c>
      <c r="G25" s="169">
        <v>10</v>
      </c>
      <c r="H25" s="170"/>
      <c r="I25" s="33">
        <v>10</v>
      </c>
      <c r="J25" s="20"/>
    </row>
    <row r="26" spans="1:10" ht="29.25" customHeight="1">
      <c r="A26" s="174"/>
      <c r="B26" s="174"/>
      <c r="C26" s="174"/>
      <c r="D26" s="16" t="s">
        <v>579</v>
      </c>
      <c r="E26" s="11" t="s">
        <v>580</v>
      </c>
      <c r="F26" s="11" t="s">
        <v>578</v>
      </c>
      <c r="G26" s="169">
        <v>10</v>
      </c>
      <c r="H26" s="170"/>
      <c r="I26" s="33">
        <v>10</v>
      </c>
      <c r="J26" s="20"/>
    </row>
    <row r="27" spans="1:10" ht="29.25" hidden="1" customHeight="1">
      <c r="A27" s="174"/>
      <c r="B27" s="174"/>
      <c r="C27" s="174"/>
      <c r="D27" s="16"/>
      <c r="E27" s="11"/>
      <c r="F27" s="11"/>
      <c r="G27" s="169"/>
      <c r="H27" s="170"/>
      <c r="I27" s="33"/>
      <c r="J27" s="16"/>
    </row>
    <row r="28" spans="1:10" ht="29.25" hidden="1" customHeight="1">
      <c r="A28" s="174"/>
      <c r="B28" s="174"/>
      <c r="C28" s="174"/>
      <c r="D28" s="16"/>
      <c r="E28" s="11"/>
      <c r="F28" s="11"/>
      <c r="G28" s="169"/>
      <c r="H28" s="170"/>
      <c r="I28" s="33"/>
      <c r="J28" s="16"/>
    </row>
    <row r="29" spans="1:10" ht="34.5" hidden="1" customHeight="1">
      <c r="A29" s="174"/>
      <c r="B29" s="174"/>
      <c r="C29" s="175"/>
      <c r="D29" s="16"/>
      <c r="E29" s="11"/>
      <c r="F29" s="11"/>
      <c r="G29" s="169"/>
      <c r="H29" s="170"/>
      <c r="I29" s="33"/>
      <c r="J29" s="20"/>
    </row>
    <row r="30" spans="1:10" ht="44.25" customHeight="1">
      <c r="A30" s="174"/>
      <c r="B30" s="174"/>
      <c r="C30" s="23" t="s">
        <v>99</v>
      </c>
      <c r="D30" s="16" t="s">
        <v>581</v>
      </c>
      <c r="E30" s="11" t="s">
        <v>582</v>
      </c>
      <c r="F30" s="11" t="s">
        <v>582</v>
      </c>
      <c r="G30" s="169">
        <v>10</v>
      </c>
      <c r="H30" s="170"/>
      <c r="I30" s="33">
        <v>10</v>
      </c>
      <c r="J30" s="20"/>
    </row>
    <row r="31" spans="1:10" ht="66.75" customHeight="1">
      <c r="A31" s="174"/>
      <c r="B31" s="174" t="s">
        <v>104</v>
      </c>
      <c r="C31" s="173" t="s">
        <v>105</v>
      </c>
      <c r="D31" s="16" t="s">
        <v>849</v>
      </c>
      <c r="E31" s="11" t="s">
        <v>583</v>
      </c>
      <c r="F31" s="11" t="s">
        <v>560</v>
      </c>
      <c r="G31" s="169">
        <v>10</v>
      </c>
      <c r="H31" s="170"/>
      <c r="I31" s="33">
        <v>10</v>
      </c>
      <c r="J31" s="20"/>
    </row>
    <row r="32" spans="1:10" s="1" customFormat="1" ht="39" hidden="1" customHeight="1">
      <c r="A32" s="174"/>
      <c r="B32" s="174"/>
      <c r="C32" s="175"/>
      <c r="D32" s="11"/>
      <c r="E32" s="11"/>
      <c r="F32" s="11"/>
      <c r="G32" s="169"/>
      <c r="H32" s="170"/>
      <c r="I32" s="11"/>
      <c r="J32" s="11"/>
    </row>
    <row r="33" spans="1:10" ht="38.25" customHeight="1">
      <c r="A33" s="175"/>
      <c r="B33" s="175"/>
      <c r="C33" s="11" t="s">
        <v>108</v>
      </c>
      <c r="D33" s="16" t="s">
        <v>584</v>
      </c>
      <c r="E33" s="26" t="s">
        <v>110</v>
      </c>
      <c r="F33" s="26" t="s">
        <v>110</v>
      </c>
      <c r="G33" s="169">
        <v>10</v>
      </c>
      <c r="H33" s="170"/>
      <c r="I33" s="33">
        <v>10</v>
      </c>
      <c r="J33" s="35"/>
    </row>
    <row r="34" spans="1:10" ht="21" customHeight="1">
      <c r="A34" s="169" t="s">
        <v>111</v>
      </c>
      <c r="B34" s="176"/>
      <c r="C34" s="176"/>
      <c r="D34" s="176"/>
      <c r="E34" s="176"/>
      <c r="F34" s="170"/>
      <c r="G34" s="193">
        <v>100</v>
      </c>
      <c r="H34" s="263"/>
      <c r="I34" s="65">
        <f>SUM(I16:I33,J9)</f>
        <v>86.7</v>
      </c>
      <c r="J34" s="20"/>
    </row>
  </sheetData>
  <sheetProtection formatCells="0" insertHyperlinks="0" autoFilter="0"/>
  <mergeCells count="46">
    <mergeCell ref="A2:J2"/>
    <mergeCell ref="A3:J3"/>
    <mergeCell ref="A5:C5"/>
    <mergeCell ref="D5:J5"/>
    <mergeCell ref="A6:C6"/>
    <mergeCell ref="D6:E6"/>
    <mergeCell ref="F6:G6"/>
    <mergeCell ref="H6:J6"/>
    <mergeCell ref="A7:C7"/>
    <mergeCell ref="D7:E7"/>
    <mergeCell ref="F7:G7"/>
    <mergeCell ref="H7:J7"/>
    <mergeCell ref="B13:E13"/>
    <mergeCell ref="F13:J13"/>
    <mergeCell ref="A8:C12"/>
    <mergeCell ref="B14:E14"/>
    <mergeCell ref="F14:J14"/>
    <mergeCell ref="G15:H15"/>
    <mergeCell ref="G16:H16"/>
    <mergeCell ref="G17:H17"/>
    <mergeCell ref="G18:H18"/>
    <mergeCell ref="G19:H19"/>
    <mergeCell ref="G20:H20"/>
    <mergeCell ref="G21:H21"/>
    <mergeCell ref="G22:H22"/>
    <mergeCell ref="G23:H23"/>
    <mergeCell ref="G24:H24"/>
    <mergeCell ref="G25:H25"/>
    <mergeCell ref="G26:H26"/>
    <mergeCell ref="G27:H27"/>
    <mergeCell ref="G33:H33"/>
    <mergeCell ref="A34:F34"/>
    <mergeCell ref="G34:H34"/>
    <mergeCell ref="A13:A14"/>
    <mergeCell ref="A15:A33"/>
    <mergeCell ref="B16:B30"/>
    <mergeCell ref="B31:B33"/>
    <mergeCell ref="C16:C19"/>
    <mergeCell ref="C20:C24"/>
    <mergeCell ref="C25:C29"/>
    <mergeCell ref="C31:C32"/>
    <mergeCell ref="G28:H28"/>
    <mergeCell ref="G29:H29"/>
    <mergeCell ref="G30:H30"/>
    <mergeCell ref="G31:H31"/>
    <mergeCell ref="G32:H32"/>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
  <sheetViews>
    <sheetView showGridLines="0" zoomScale="87" zoomScaleNormal="87" workbookViewId="0">
      <selection activeCell="I29" sqref="I29"/>
    </sheetView>
  </sheetViews>
  <sheetFormatPr defaultColWidth="9" defaultRowHeight="14.25"/>
  <cols>
    <col min="1" max="2" width="6.125" style="2" customWidth="1"/>
    <col min="3" max="3" width="12.375" style="2" customWidth="1"/>
    <col min="4" max="4" width="26" style="2" customWidth="1"/>
    <col min="5" max="5" width="20.25" style="2" customWidth="1"/>
    <col min="6" max="6" width="12.375" style="2" customWidth="1"/>
    <col min="7" max="7" width="12.625" style="2" customWidth="1"/>
    <col min="8" max="9" width="12.375" style="2" customWidth="1"/>
    <col min="10" max="10" width="19.625" style="2" customWidth="1"/>
    <col min="11" max="16384" width="9" style="2"/>
  </cols>
  <sheetData>
    <row r="1" spans="1:11" ht="16.5" customHeight="1">
      <c r="A1" s="3" t="s">
        <v>38</v>
      </c>
      <c r="B1" s="4"/>
      <c r="C1" s="4"/>
      <c r="D1" s="4"/>
    </row>
    <row r="2" spans="1:11" ht="33.75" customHeight="1">
      <c r="A2" s="191" t="s">
        <v>40</v>
      </c>
      <c r="B2" s="191"/>
      <c r="C2" s="191"/>
      <c r="D2" s="191"/>
      <c r="E2" s="191"/>
      <c r="F2" s="191"/>
      <c r="G2" s="191"/>
      <c r="H2" s="191"/>
      <c r="I2" s="191"/>
      <c r="J2" s="191"/>
    </row>
    <row r="3" spans="1:11" ht="14.25" customHeight="1">
      <c r="A3" s="192" t="s">
        <v>41</v>
      </c>
      <c r="B3" s="192"/>
      <c r="C3" s="192"/>
      <c r="D3" s="192"/>
      <c r="E3" s="192"/>
      <c r="F3" s="192"/>
      <c r="G3" s="192"/>
      <c r="H3" s="192"/>
      <c r="I3" s="192"/>
      <c r="J3" s="192"/>
    </row>
    <row r="4" spans="1:11" ht="14.25" customHeight="1">
      <c r="A4" s="6"/>
      <c r="B4" s="7"/>
      <c r="C4" s="8"/>
      <c r="D4" s="8"/>
    </row>
    <row r="5" spans="1:11" ht="21.95" customHeight="1">
      <c r="A5" s="193" t="s">
        <v>42</v>
      </c>
      <c r="B5" s="194"/>
      <c r="C5" s="194"/>
      <c r="D5" s="171" t="s">
        <v>585</v>
      </c>
      <c r="E5" s="172"/>
      <c r="F5" s="172"/>
      <c r="G5" s="172"/>
      <c r="H5" s="172"/>
      <c r="I5" s="172"/>
      <c r="J5" s="172"/>
      <c r="K5" s="1"/>
    </row>
    <row r="6" spans="1:11" ht="21.95" customHeight="1">
      <c r="A6" s="169" t="s">
        <v>44</v>
      </c>
      <c r="B6" s="176"/>
      <c r="C6" s="176"/>
      <c r="D6" s="172" t="s">
        <v>47</v>
      </c>
      <c r="E6" s="172"/>
      <c r="F6" s="169" t="s">
        <v>46</v>
      </c>
      <c r="G6" s="170"/>
      <c r="H6" s="171" t="s">
        <v>586</v>
      </c>
      <c r="I6" s="172"/>
      <c r="J6" s="172"/>
    </row>
    <row r="7" spans="1:11" ht="21.95" customHeight="1">
      <c r="A7" s="169" t="s">
        <v>48</v>
      </c>
      <c r="B7" s="176"/>
      <c r="C7" s="176"/>
      <c r="D7" s="171" t="s">
        <v>587</v>
      </c>
      <c r="E7" s="171"/>
      <c r="F7" s="169" t="s">
        <v>50</v>
      </c>
      <c r="G7" s="170"/>
      <c r="H7" s="172">
        <v>69041623</v>
      </c>
      <c r="I7" s="172"/>
      <c r="J7" s="172"/>
    </row>
    <row r="8" spans="1:11" ht="21.95" customHeight="1">
      <c r="A8" s="177">
        <v>38</v>
      </c>
      <c r="B8" s="178"/>
      <c r="C8" s="179"/>
      <c r="D8" s="16"/>
      <c r="E8" s="16" t="s">
        <v>52</v>
      </c>
      <c r="F8" s="16" t="s">
        <v>53</v>
      </c>
      <c r="G8" s="17" t="s">
        <v>54</v>
      </c>
      <c r="H8" s="18" t="s">
        <v>55</v>
      </c>
      <c r="I8" s="28" t="s">
        <v>56</v>
      </c>
      <c r="J8" s="29" t="s">
        <v>57</v>
      </c>
    </row>
    <row r="9" spans="1:11" ht="21.95" customHeight="1">
      <c r="A9" s="180"/>
      <c r="B9" s="181"/>
      <c r="C9" s="182"/>
      <c r="D9" s="16" t="s">
        <v>58</v>
      </c>
      <c r="E9" s="16">
        <v>0.69599999999999995</v>
      </c>
      <c r="F9" s="33">
        <v>2.3946999999999998</v>
      </c>
      <c r="G9" s="16">
        <v>0.69599999999999995</v>
      </c>
      <c r="H9" s="20">
        <v>10</v>
      </c>
      <c r="I9" s="30">
        <f>G9/F9</f>
        <v>0.29064183405019417</v>
      </c>
      <c r="J9" s="20">
        <v>2.9</v>
      </c>
    </row>
    <row r="10" spans="1:11" ht="21.95" customHeight="1">
      <c r="A10" s="180"/>
      <c r="B10" s="181"/>
      <c r="C10" s="182"/>
      <c r="D10" s="16" t="s">
        <v>59</v>
      </c>
      <c r="E10" s="16">
        <v>0.69599999999999995</v>
      </c>
      <c r="F10" s="33">
        <v>2.3946999999999998</v>
      </c>
      <c r="G10" s="16">
        <v>0.69599999999999995</v>
      </c>
      <c r="H10" s="12" t="s">
        <v>60</v>
      </c>
      <c r="I10" s="30">
        <f>G10/F10</f>
        <v>0.29064183405019417</v>
      </c>
      <c r="J10" s="44"/>
    </row>
    <row r="11" spans="1:11" ht="21.95" customHeight="1">
      <c r="A11" s="180"/>
      <c r="B11" s="181"/>
      <c r="C11" s="182"/>
      <c r="D11" s="16" t="s">
        <v>61</v>
      </c>
      <c r="E11" s="16"/>
      <c r="F11" s="33"/>
      <c r="G11" s="21"/>
      <c r="H11" s="12" t="s">
        <v>60</v>
      </c>
      <c r="I11" s="30"/>
      <c r="J11" s="12" t="s">
        <v>60</v>
      </c>
    </row>
    <row r="12" spans="1:11" ht="21.95" customHeight="1">
      <c r="A12" s="183"/>
      <c r="B12" s="184"/>
      <c r="C12" s="185"/>
      <c r="D12" s="16" t="s">
        <v>62</v>
      </c>
      <c r="E12" s="16"/>
      <c r="F12" s="21"/>
      <c r="G12" s="21"/>
      <c r="H12" s="12" t="s">
        <v>60</v>
      </c>
      <c r="I12" s="12"/>
      <c r="J12" s="12" t="s">
        <v>60</v>
      </c>
    </row>
    <row r="13" spans="1:11" ht="21.95" customHeight="1">
      <c r="A13" s="172" t="s">
        <v>63</v>
      </c>
      <c r="B13" s="171" t="s">
        <v>64</v>
      </c>
      <c r="C13" s="171"/>
      <c r="D13" s="171"/>
      <c r="E13" s="171"/>
      <c r="F13" s="169" t="s">
        <v>65</v>
      </c>
      <c r="G13" s="176"/>
      <c r="H13" s="176"/>
      <c r="I13" s="176"/>
      <c r="J13" s="170"/>
    </row>
    <row r="14" spans="1:11" ht="129" customHeight="1">
      <c r="A14" s="172"/>
      <c r="B14" s="186" t="s">
        <v>588</v>
      </c>
      <c r="C14" s="186"/>
      <c r="D14" s="186"/>
      <c r="E14" s="186"/>
      <c r="F14" s="187" t="s">
        <v>589</v>
      </c>
      <c r="G14" s="188"/>
      <c r="H14" s="189"/>
      <c r="I14" s="189"/>
      <c r="J14" s="190"/>
    </row>
    <row r="15" spans="1:11" ht="46.35" customHeight="1">
      <c r="A15" s="171" t="s">
        <v>68</v>
      </c>
      <c r="B15" s="11" t="s">
        <v>69</v>
      </c>
      <c r="C15" s="11" t="s">
        <v>70</v>
      </c>
      <c r="D15" s="11" t="s">
        <v>71</v>
      </c>
      <c r="E15" s="11" t="s">
        <v>72</v>
      </c>
      <c r="F15" s="11" t="s">
        <v>73</v>
      </c>
      <c r="G15" s="171" t="s">
        <v>55</v>
      </c>
      <c r="H15" s="171"/>
      <c r="I15" s="11" t="s">
        <v>57</v>
      </c>
      <c r="J15" s="11" t="s">
        <v>74</v>
      </c>
    </row>
    <row r="16" spans="1:11" ht="46.35" customHeight="1">
      <c r="A16" s="171"/>
      <c r="B16" s="171" t="s">
        <v>75</v>
      </c>
      <c r="C16" s="22" t="s">
        <v>76</v>
      </c>
      <c r="D16" s="11" t="s">
        <v>590</v>
      </c>
      <c r="E16" s="11" t="s">
        <v>591</v>
      </c>
      <c r="F16" s="11" t="s">
        <v>592</v>
      </c>
      <c r="G16" s="171">
        <v>20</v>
      </c>
      <c r="H16" s="171"/>
      <c r="I16" s="11">
        <v>18.5</v>
      </c>
      <c r="J16" s="12" t="s">
        <v>593</v>
      </c>
    </row>
    <row r="17" spans="1:10" ht="46.35" customHeight="1">
      <c r="A17" s="171"/>
      <c r="B17" s="171"/>
      <c r="C17" s="11" t="s">
        <v>82</v>
      </c>
      <c r="D17" s="11" t="s">
        <v>594</v>
      </c>
      <c r="E17" s="11" t="s">
        <v>592</v>
      </c>
      <c r="F17" s="11" t="s">
        <v>592</v>
      </c>
      <c r="G17" s="171">
        <v>10</v>
      </c>
      <c r="H17" s="171"/>
      <c r="I17" s="11">
        <v>10</v>
      </c>
      <c r="J17" s="12"/>
    </row>
    <row r="18" spans="1:10" ht="46.35" customHeight="1">
      <c r="A18" s="171"/>
      <c r="B18" s="171"/>
      <c r="C18" s="22" t="s">
        <v>99</v>
      </c>
      <c r="D18" s="11" t="s">
        <v>595</v>
      </c>
      <c r="E18" s="11" t="s">
        <v>596</v>
      </c>
      <c r="F18" s="11" t="s">
        <v>597</v>
      </c>
      <c r="G18" s="171">
        <v>20</v>
      </c>
      <c r="H18" s="171"/>
      <c r="I18" s="11">
        <v>20</v>
      </c>
      <c r="J18" s="12"/>
    </row>
    <row r="19" spans="1:10" ht="46.35" customHeight="1">
      <c r="A19" s="171"/>
      <c r="B19" s="171"/>
      <c r="C19" s="173" t="s">
        <v>89</v>
      </c>
      <c r="D19" s="11" t="s">
        <v>598</v>
      </c>
      <c r="E19" s="11" t="s">
        <v>599</v>
      </c>
      <c r="F19" s="11" t="s">
        <v>599</v>
      </c>
      <c r="G19" s="171">
        <v>10</v>
      </c>
      <c r="H19" s="171"/>
      <c r="I19" s="11">
        <v>10</v>
      </c>
      <c r="J19" s="12"/>
    </row>
    <row r="20" spans="1:10" ht="46.35" customHeight="1">
      <c r="A20" s="171"/>
      <c r="B20" s="171"/>
      <c r="C20" s="175"/>
      <c r="D20" s="11" t="s">
        <v>600</v>
      </c>
      <c r="E20" s="11" t="s">
        <v>601</v>
      </c>
      <c r="F20" s="11" t="s">
        <v>601</v>
      </c>
      <c r="G20" s="171">
        <v>10</v>
      </c>
      <c r="H20" s="171"/>
      <c r="I20" s="11">
        <v>10</v>
      </c>
      <c r="J20" s="12"/>
    </row>
    <row r="21" spans="1:10" ht="46.35" customHeight="1">
      <c r="A21" s="171"/>
      <c r="B21" s="11" t="s">
        <v>104</v>
      </c>
      <c r="C21" s="11" t="s">
        <v>105</v>
      </c>
      <c r="D21" s="11" t="s">
        <v>602</v>
      </c>
      <c r="E21" s="11" t="s">
        <v>603</v>
      </c>
      <c r="F21" s="11" t="s">
        <v>604</v>
      </c>
      <c r="G21" s="171">
        <v>10</v>
      </c>
      <c r="H21" s="171"/>
      <c r="I21" s="1">
        <v>10</v>
      </c>
      <c r="J21" s="12"/>
    </row>
    <row r="22" spans="1:10" ht="46.35" customHeight="1">
      <c r="A22" s="171"/>
      <c r="B22" s="11" t="s">
        <v>482</v>
      </c>
      <c r="C22" s="11" t="s">
        <v>108</v>
      </c>
      <c r="D22" s="11" t="s">
        <v>605</v>
      </c>
      <c r="E22" s="26"/>
      <c r="F22" s="26">
        <v>1</v>
      </c>
      <c r="G22" s="171">
        <v>10</v>
      </c>
      <c r="H22" s="171"/>
      <c r="I22" s="11">
        <v>10</v>
      </c>
      <c r="J22" s="26"/>
    </row>
    <row r="23" spans="1:10" ht="30.95" customHeight="1">
      <c r="A23" s="171" t="s">
        <v>111</v>
      </c>
      <c r="B23" s="172"/>
      <c r="C23" s="172"/>
      <c r="D23" s="172"/>
      <c r="E23" s="172"/>
      <c r="F23" s="172"/>
      <c r="G23" s="172">
        <v>100</v>
      </c>
      <c r="H23" s="172"/>
      <c r="I23" s="31">
        <f>SUM(I16:I22)+J9</f>
        <v>91.4</v>
      </c>
      <c r="J23" s="20"/>
    </row>
  </sheetData>
  <sheetProtection formatCells="0" insertHyperlinks="0" autoFilter="0"/>
  <mergeCells count="31">
    <mergeCell ref="A2:J2"/>
    <mergeCell ref="A3:J3"/>
    <mergeCell ref="A5:C5"/>
    <mergeCell ref="D5:J5"/>
    <mergeCell ref="A6:C6"/>
    <mergeCell ref="D6:E6"/>
    <mergeCell ref="F6:G6"/>
    <mergeCell ref="H6:J6"/>
    <mergeCell ref="A7:C7"/>
    <mergeCell ref="D7:E7"/>
    <mergeCell ref="F7:G7"/>
    <mergeCell ref="H7:J7"/>
    <mergeCell ref="B13:E13"/>
    <mergeCell ref="F13:J13"/>
    <mergeCell ref="A8:C12"/>
    <mergeCell ref="A23:F23"/>
    <mergeCell ref="G23:H23"/>
    <mergeCell ref="A13:A14"/>
    <mergeCell ref="A15:A22"/>
    <mergeCell ref="B16:B20"/>
    <mergeCell ref="C19:C20"/>
    <mergeCell ref="G18:H18"/>
    <mergeCell ref="G19:H19"/>
    <mergeCell ref="G20:H20"/>
    <mergeCell ref="G21:H21"/>
    <mergeCell ref="G22:H22"/>
    <mergeCell ref="B14:E14"/>
    <mergeCell ref="F14:J14"/>
    <mergeCell ref="G15:H15"/>
    <mergeCell ref="G16:H16"/>
    <mergeCell ref="G17:H17"/>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
  <sheetViews>
    <sheetView showGridLines="0" zoomScale="87" zoomScaleNormal="87" workbookViewId="0">
      <selection activeCell="H7" sqref="H7:J7"/>
    </sheetView>
  </sheetViews>
  <sheetFormatPr defaultColWidth="9" defaultRowHeight="14.25"/>
  <cols>
    <col min="1" max="2" width="6.125" style="2" customWidth="1"/>
    <col min="3" max="3" width="12.375" style="2" customWidth="1"/>
    <col min="4" max="4" width="26" style="2" customWidth="1"/>
    <col min="5" max="5" width="20.25" style="2" customWidth="1"/>
    <col min="6" max="6" width="12.375" style="2" customWidth="1"/>
    <col min="7" max="7" width="12.625" style="2" customWidth="1"/>
    <col min="8" max="9" width="12.375" style="2" customWidth="1"/>
    <col min="10" max="10" width="19.625" style="2" customWidth="1"/>
    <col min="11" max="16384" width="9" style="2"/>
  </cols>
  <sheetData>
    <row r="1" spans="1:11" ht="16.5" customHeight="1">
      <c r="A1" s="3" t="s">
        <v>38</v>
      </c>
      <c r="B1" s="4"/>
      <c r="C1" s="4"/>
      <c r="D1" s="4"/>
    </row>
    <row r="2" spans="1:11" ht="33.75" customHeight="1">
      <c r="A2" s="191" t="s">
        <v>40</v>
      </c>
      <c r="B2" s="191"/>
      <c r="C2" s="191"/>
      <c r="D2" s="191"/>
      <c r="E2" s="191"/>
      <c r="F2" s="191"/>
      <c r="G2" s="191"/>
      <c r="H2" s="191"/>
      <c r="I2" s="191"/>
      <c r="J2" s="191"/>
    </row>
    <row r="3" spans="1:11" ht="14.25" customHeight="1">
      <c r="A3" s="192" t="s">
        <v>41</v>
      </c>
      <c r="B3" s="192"/>
      <c r="C3" s="192"/>
      <c r="D3" s="192"/>
      <c r="E3" s="192"/>
      <c r="F3" s="192"/>
      <c r="G3" s="192"/>
      <c r="H3" s="192"/>
      <c r="I3" s="192"/>
      <c r="J3" s="192"/>
    </row>
    <row r="4" spans="1:11" ht="14.25" customHeight="1">
      <c r="A4" s="6"/>
      <c r="B4" s="7"/>
      <c r="C4" s="8"/>
      <c r="D4" s="8"/>
    </row>
    <row r="5" spans="1:11" ht="21.95" customHeight="1">
      <c r="A5" s="193" t="s">
        <v>42</v>
      </c>
      <c r="B5" s="194"/>
      <c r="C5" s="194"/>
      <c r="D5" s="171" t="s">
        <v>606</v>
      </c>
      <c r="E5" s="172"/>
      <c r="F5" s="172"/>
      <c r="G5" s="172"/>
      <c r="H5" s="172"/>
      <c r="I5" s="172"/>
      <c r="J5" s="172"/>
      <c r="K5" s="1"/>
    </row>
    <row r="6" spans="1:11" ht="21.95" customHeight="1">
      <c r="A6" s="169" t="s">
        <v>44</v>
      </c>
      <c r="B6" s="176"/>
      <c r="C6" s="176"/>
      <c r="D6" s="172" t="s">
        <v>47</v>
      </c>
      <c r="E6" s="172"/>
      <c r="F6" s="169" t="s">
        <v>46</v>
      </c>
      <c r="G6" s="170"/>
      <c r="H6" s="171"/>
      <c r="I6" s="172"/>
      <c r="J6" s="172"/>
    </row>
    <row r="7" spans="1:11" ht="21.95" customHeight="1">
      <c r="A7" s="169" t="s">
        <v>48</v>
      </c>
      <c r="B7" s="176"/>
      <c r="C7" s="176"/>
      <c r="D7" s="171" t="s">
        <v>843</v>
      </c>
      <c r="E7" s="171"/>
      <c r="F7" s="169" t="s">
        <v>50</v>
      </c>
      <c r="G7" s="170"/>
      <c r="H7" s="172">
        <v>69026580</v>
      </c>
      <c r="I7" s="172"/>
      <c r="J7" s="172"/>
    </row>
    <row r="8" spans="1:11" ht="21.95" customHeight="1">
      <c r="A8" s="177">
        <v>38</v>
      </c>
      <c r="B8" s="178"/>
      <c r="C8" s="179"/>
      <c r="D8" s="16"/>
      <c r="E8" s="16" t="s">
        <v>52</v>
      </c>
      <c r="F8" s="16" t="s">
        <v>53</v>
      </c>
      <c r="G8" s="16" t="s">
        <v>54</v>
      </c>
      <c r="H8" s="20" t="s">
        <v>55</v>
      </c>
      <c r="I8" s="28" t="s">
        <v>56</v>
      </c>
      <c r="J8" s="29" t="s">
        <v>57</v>
      </c>
    </row>
    <row r="9" spans="1:11" ht="21.95" customHeight="1">
      <c r="A9" s="180"/>
      <c r="B9" s="181"/>
      <c r="C9" s="182"/>
      <c r="D9" s="16" t="s">
        <v>58</v>
      </c>
      <c r="E9" s="61">
        <v>1057.2739999999999</v>
      </c>
      <c r="F9" s="61">
        <v>1057.2739999999999</v>
      </c>
      <c r="G9" s="61">
        <v>1057.2739999999999</v>
      </c>
      <c r="H9" s="20">
        <v>10</v>
      </c>
      <c r="I9" s="62">
        <f>G9/F9</f>
        <v>1</v>
      </c>
      <c r="J9" s="20">
        <v>10</v>
      </c>
    </row>
    <row r="10" spans="1:11" ht="21.95" customHeight="1">
      <c r="A10" s="180"/>
      <c r="B10" s="181"/>
      <c r="C10" s="182"/>
      <c r="D10" s="16" t="s">
        <v>59</v>
      </c>
      <c r="E10" s="61"/>
      <c r="F10" s="61"/>
      <c r="G10" s="61"/>
      <c r="H10" s="12" t="s">
        <v>60</v>
      </c>
      <c r="I10" s="62"/>
      <c r="J10" s="12" t="s">
        <v>60</v>
      </c>
    </row>
    <row r="11" spans="1:11" ht="21.95" customHeight="1">
      <c r="A11" s="180"/>
      <c r="B11" s="181"/>
      <c r="C11" s="182"/>
      <c r="D11" s="16" t="s">
        <v>61</v>
      </c>
      <c r="E11" s="33"/>
      <c r="F11" s="33"/>
      <c r="G11" s="33"/>
      <c r="H11" s="12" t="s">
        <v>60</v>
      </c>
      <c r="I11" s="62"/>
      <c r="J11" s="12" t="s">
        <v>60</v>
      </c>
    </row>
    <row r="12" spans="1:11" ht="21.95" customHeight="1">
      <c r="A12" s="183"/>
      <c r="B12" s="184"/>
      <c r="C12" s="185"/>
      <c r="D12" s="16" t="s">
        <v>62</v>
      </c>
      <c r="E12" s="33">
        <v>1057.2739999999999</v>
      </c>
      <c r="F12" s="33">
        <v>1057.2739999999999</v>
      </c>
      <c r="G12" s="33">
        <v>1057.2739999999999</v>
      </c>
      <c r="H12" s="12" t="s">
        <v>60</v>
      </c>
      <c r="I12" s="37"/>
      <c r="J12" s="12" t="s">
        <v>60</v>
      </c>
    </row>
    <row r="13" spans="1:11" ht="21.95" customHeight="1">
      <c r="A13" s="172" t="s">
        <v>63</v>
      </c>
      <c r="B13" s="171" t="s">
        <v>64</v>
      </c>
      <c r="C13" s="171"/>
      <c r="D13" s="171"/>
      <c r="E13" s="171"/>
      <c r="F13" s="169" t="s">
        <v>65</v>
      </c>
      <c r="G13" s="176"/>
      <c r="H13" s="176"/>
      <c r="I13" s="176"/>
      <c r="J13" s="170"/>
    </row>
    <row r="14" spans="1:11" ht="164.65" customHeight="1">
      <c r="A14" s="172"/>
      <c r="B14" s="187" t="s">
        <v>607</v>
      </c>
      <c r="C14" s="188"/>
      <c r="D14" s="189"/>
      <c r="E14" s="189"/>
      <c r="F14" s="265" t="s">
        <v>608</v>
      </c>
      <c r="G14" s="265"/>
      <c r="H14" s="265"/>
      <c r="I14" s="265"/>
      <c r="J14" s="265"/>
    </row>
    <row r="15" spans="1:11" ht="40.35" customHeight="1">
      <c r="A15" s="171" t="s">
        <v>68</v>
      </c>
      <c r="B15" s="11" t="s">
        <v>69</v>
      </c>
      <c r="C15" s="11" t="s">
        <v>70</v>
      </c>
      <c r="D15" s="11" t="s">
        <v>71</v>
      </c>
      <c r="E15" s="11" t="s">
        <v>72</v>
      </c>
      <c r="F15" s="11" t="s">
        <v>73</v>
      </c>
      <c r="G15" s="171" t="s">
        <v>55</v>
      </c>
      <c r="H15" s="171"/>
      <c r="I15" s="11" t="s">
        <v>57</v>
      </c>
      <c r="J15" s="11" t="s">
        <v>74</v>
      </c>
    </row>
    <row r="16" spans="1:11" ht="40.35" customHeight="1">
      <c r="A16" s="171"/>
      <c r="B16" s="171" t="s">
        <v>75</v>
      </c>
      <c r="C16" s="22" t="s">
        <v>76</v>
      </c>
      <c r="D16" s="47" t="s">
        <v>609</v>
      </c>
      <c r="E16" s="47" t="s">
        <v>610</v>
      </c>
      <c r="F16" s="47" t="s">
        <v>610</v>
      </c>
      <c r="G16" s="264">
        <v>10</v>
      </c>
      <c r="H16" s="264"/>
      <c r="I16" s="47">
        <v>10</v>
      </c>
      <c r="J16" s="12"/>
    </row>
    <row r="17" spans="1:10" ht="40.35" customHeight="1">
      <c r="A17" s="171"/>
      <c r="B17" s="171"/>
      <c r="C17" s="11" t="s">
        <v>82</v>
      </c>
      <c r="D17" s="47" t="s">
        <v>611</v>
      </c>
      <c r="E17" s="48">
        <v>1</v>
      </c>
      <c r="F17" s="48">
        <v>1</v>
      </c>
      <c r="G17" s="264">
        <v>10</v>
      </c>
      <c r="H17" s="264"/>
      <c r="I17" s="47">
        <v>10</v>
      </c>
      <c r="J17" s="12"/>
    </row>
    <row r="18" spans="1:10" ht="40.35" customHeight="1">
      <c r="A18" s="171"/>
      <c r="B18" s="171"/>
      <c r="C18" s="22" t="s">
        <v>99</v>
      </c>
      <c r="D18" s="47" t="s">
        <v>612</v>
      </c>
      <c r="E18" s="50" t="s">
        <v>613</v>
      </c>
      <c r="F18" s="47" t="s">
        <v>613</v>
      </c>
      <c r="G18" s="264">
        <v>10</v>
      </c>
      <c r="H18" s="264"/>
      <c r="I18" s="47">
        <v>10</v>
      </c>
      <c r="J18" s="12"/>
    </row>
    <row r="19" spans="1:10" ht="40.35" customHeight="1">
      <c r="A19" s="171"/>
      <c r="B19" s="171"/>
      <c r="C19" s="22" t="s">
        <v>89</v>
      </c>
      <c r="D19" s="47" t="s">
        <v>614</v>
      </c>
      <c r="E19" s="47" t="s">
        <v>615</v>
      </c>
      <c r="F19" s="47" t="s">
        <v>615</v>
      </c>
      <c r="G19" s="264">
        <v>10</v>
      </c>
      <c r="H19" s="264"/>
      <c r="I19" s="47">
        <v>10</v>
      </c>
      <c r="J19" s="12"/>
    </row>
    <row r="20" spans="1:10" ht="40.35" customHeight="1">
      <c r="A20" s="171"/>
      <c r="B20" s="171" t="s">
        <v>104</v>
      </c>
      <c r="C20" s="11" t="s">
        <v>105</v>
      </c>
      <c r="D20" s="47" t="s">
        <v>616</v>
      </c>
      <c r="E20" s="47" t="s">
        <v>616</v>
      </c>
      <c r="F20" s="47" t="s">
        <v>617</v>
      </c>
      <c r="G20" s="264">
        <v>20</v>
      </c>
      <c r="H20" s="264"/>
      <c r="I20" s="52">
        <v>20</v>
      </c>
      <c r="J20" s="12"/>
    </row>
    <row r="21" spans="1:10" s="1" customFormat="1" ht="40.35" customHeight="1">
      <c r="A21" s="171"/>
      <c r="B21" s="171"/>
      <c r="C21" s="11" t="s">
        <v>423</v>
      </c>
      <c r="D21" s="47" t="s">
        <v>618</v>
      </c>
      <c r="E21" s="47" t="s">
        <v>619</v>
      </c>
      <c r="F21" s="47" t="s">
        <v>619</v>
      </c>
      <c r="G21" s="264">
        <v>10</v>
      </c>
      <c r="H21" s="264"/>
      <c r="I21" s="47">
        <v>10</v>
      </c>
      <c r="J21" s="11"/>
    </row>
    <row r="22" spans="1:10" ht="50.1" customHeight="1">
      <c r="A22" s="171"/>
      <c r="B22" s="11" t="s">
        <v>482</v>
      </c>
      <c r="C22" s="11" t="s">
        <v>108</v>
      </c>
      <c r="D22" s="47" t="s">
        <v>620</v>
      </c>
      <c r="E22" s="48" t="s">
        <v>620</v>
      </c>
      <c r="F22" s="48" t="s">
        <v>621</v>
      </c>
      <c r="G22" s="264">
        <v>20</v>
      </c>
      <c r="H22" s="264"/>
      <c r="I22" s="47">
        <v>20</v>
      </c>
      <c r="J22" s="26"/>
    </row>
    <row r="23" spans="1:10" ht="40.35" customHeight="1">
      <c r="A23" s="171" t="s">
        <v>111</v>
      </c>
      <c r="B23" s="172"/>
      <c r="C23" s="172"/>
      <c r="D23" s="172"/>
      <c r="E23" s="172"/>
      <c r="F23" s="172"/>
      <c r="G23" s="172">
        <f>SUM(G16:H22,J9)</f>
        <v>100</v>
      </c>
      <c r="H23" s="172"/>
      <c r="I23" s="31">
        <f>SUM(I16:I22,J9)</f>
        <v>100</v>
      </c>
      <c r="J23" s="20"/>
    </row>
  </sheetData>
  <sheetProtection formatCells="0" insertHyperlinks="0" autoFilter="0"/>
  <mergeCells count="31">
    <mergeCell ref="A2:J2"/>
    <mergeCell ref="A3:J3"/>
    <mergeCell ref="A5:C5"/>
    <mergeCell ref="D5:J5"/>
    <mergeCell ref="A6:C6"/>
    <mergeCell ref="D6:E6"/>
    <mergeCell ref="F6:G6"/>
    <mergeCell ref="H6:J6"/>
    <mergeCell ref="A7:C7"/>
    <mergeCell ref="D7:E7"/>
    <mergeCell ref="F7:G7"/>
    <mergeCell ref="H7:J7"/>
    <mergeCell ref="B13:E13"/>
    <mergeCell ref="F13:J13"/>
    <mergeCell ref="A8:C12"/>
    <mergeCell ref="A23:F23"/>
    <mergeCell ref="G23:H23"/>
    <mergeCell ref="A13:A14"/>
    <mergeCell ref="A15:A22"/>
    <mergeCell ref="B16:B19"/>
    <mergeCell ref="B20:B21"/>
    <mergeCell ref="G18:H18"/>
    <mergeCell ref="G19:H19"/>
    <mergeCell ref="G20:H20"/>
    <mergeCell ref="G21:H21"/>
    <mergeCell ref="G22:H22"/>
    <mergeCell ref="B14:E14"/>
    <mergeCell ref="F14:J14"/>
    <mergeCell ref="G15:H15"/>
    <mergeCell ref="G16:H16"/>
    <mergeCell ref="G17:H17"/>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4"/>
  <sheetViews>
    <sheetView showGridLines="0" zoomScale="87" zoomScaleNormal="87" workbookViewId="0">
      <selection activeCell="I18" sqref="I18"/>
    </sheetView>
  </sheetViews>
  <sheetFormatPr defaultColWidth="9" defaultRowHeight="14.25"/>
  <cols>
    <col min="1" max="2" width="6.125" style="2" customWidth="1"/>
    <col min="3" max="3" width="12.375" style="2" customWidth="1"/>
    <col min="4" max="4" width="26" style="2" customWidth="1"/>
    <col min="5" max="5" width="20.25" style="2" customWidth="1"/>
    <col min="6" max="6" width="12.375" style="2" customWidth="1"/>
    <col min="7" max="7" width="12.625" style="2" customWidth="1"/>
    <col min="8" max="9" width="12.375" style="2" customWidth="1"/>
    <col min="10" max="10" width="19.625" style="2" customWidth="1"/>
    <col min="11" max="16384" width="9" style="2"/>
  </cols>
  <sheetData>
    <row r="1" spans="1:11" ht="16.5" customHeight="1">
      <c r="A1" s="3" t="s">
        <v>38</v>
      </c>
      <c r="B1" s="4"/>
      <c r="C1" s="4"/>
      <c r="D1" s="4"/>
    </row>
    <row r="2" spans="1:11" ht="33.75" customHeight="1">
      <c r="A2" s="191" t="s">
        <v>40</v>
      </c>
      <c r="B2" s="191"/>
      <c r="C2" s="191"/>
      <c r="D2" s="191"/>
      <c r="E2" s="191"/>
      <c r="F2" s="191"/>
      <c r="G2" s="191"/>
      <c r="H2" s="191"/>
      <c r="I2" s="191"/>
      <c r="J2" s="191"/>
    </row>
    <row r="3" spans="1:11" ht="14.25" customHeight="1">
      <c r="A3" s="192" t="s">
        <v>41</v>
      </c>
      <c r="B3" s="192"/>
      <c r="C3" s="192"/>
      <c r="D3" s="192"/>
      <c r="E3" s="192"/>
      <c r="F3" s="192"/>
      <c r="G3" s="192"/>
      <c r="H3" s="192"/>
      <c r="I3" s="192"/>
      <c r="J3" s="192"/>
    </row>
    <row r="4" spans="1:11" ht="14.25" customHeight="1">
      <c r="A4" s="6"/>
      <c r="B4" s="7"/>
      <c r="C4" s="8"/>
      <c r="D4" s="8"/>
    </row>
    <row r="5" spans="1:11" ht="21.95" customHeight="1">
      <c r="A5" s="193" t="s">
        <v>42</v>
      </c>
      <c r="B5" s="194"/>
      <c r="C5" s="194"/>
      <c r="D5" s="171" t="s">
        <v>622</v>
      </c>
      <c r="E5" s="172"/>
      <c r="F5" s="172"/>
      <c r="G5" s="172"/>
      <c r="H5" s="172"/>
      <c r="I5" s="172"/>
      <c r="J5" s="172"/>
      <c r="K5" s="1"/>
    </row>
    <row r="6" spans="1:11" ht="21.95" customHeight="1">
      <c r="A6" s="169" t="s">
        <v>44</v>
      </c>
      <c r="B6" s="176"/>
      <c r="C6" s="176"/>
      <c r="D6" s="172" t="s">
        <v>47</v>
      </c>
      <c r="E6" s="172"/>
      <c r="F6" s="169" t="s">
        <v>46</v>
      </c>
      <c r="G6" s="170"/>
      <c r="H6" s="171" t="s">
        <v>47</v>
      </c>
      <c r="I6" s="172"/>
      <c r="J6" s="172"/>
    </row>
    <row r="7" spans="1:11" ht="21.95" customHeight="1">
      <c r="A7" s="169" t="s">
        <v>48</v>
      </c>
      <c r="B7" s="176"/>
      <c r="C7" s="176"/>
      <c r="D7" s="171" t="s">
        <v>843</v>
      </c>
      <c r="E7" s="171"/>
      <c r="F7" s="169" t="s">
        <v>50</v>
      </c>
      <c r="G7" s="170"/>
      <c r="H7" s="172">
        <v>69026580</v>
      </c>
      <c r="I7" s="172"/>
      <c r="J7" s="172"/>
    </row>
    <row r="8" spans="1:11" ht="21.95" customHeight="1">
      <c r="A8" s="177">
        <v>38</v>
      </c>
      <c r="B8" s="178"/>
      <c r="C8" s="179"/>
      <c r="D8" s="16"/>
      <c r="E8" s="16" t="s">
        <v>52</v>
      </c>
      <c r="F8" s="16" t="s">
        <v>53</v>
      </c>
      <c r="G8" s="17" t="s">
        <v>54</v>
      </c>
      <c r="H8" s="18" t="s">
        <v>55</v>
      </c>
      <c r="I8" s="28" t="s">
        <v>56</v>
      </c>
      <c r="J8" s="29" t="s">
        <v>57</v>
      </c>
    </row>
    <row r="9" spans="1:11" ht="21.95" customHeight="1">
      <c r="A9" s="180"/>
      <c r="B9" s="181"/>
      <c r="C9" s="182"/>
      <c r="D9" s="16" t="s">
        <v>58</v>
      </c>
      <c r="E9" s="32">
        <v>353.71050000000002</v>
      </c>
      <c r="F9" s="32">
        <v>353.71050000000002</v>
      </c>
      <c r="G9" s="32">
        <v>353.71050000000002</v>
      </c>
      <c r="H9" s="20">
        <v>10</v>
      </c>
      <c r="I9" s="59">
        <f>G9/F9</f>
        <v>1</v>
      </c>
      <c r="J9" s="20">
        <v>10</v>
      </c>
    </row>
    <row r="10" spans="1:11" ht="21.95" customHeight="1">
      <c r="A10" s="180"/>
      <c r="B10" s="181"/>
      <c r="C10" s="182"/>
      <c r="D10" s="16" t="s">
        <v>59</v>
      </c>
      <c r="E10" s="32"/>
      <c r="F10" s="32"/>
      <c r="G10" s="32"/>
      <c r="H10" s="12" t="s">
        <v>60</v>
      </c>
      <c r="I10" s="59"/>
      <c r="J10" s="12" t="s">
        <v>60</v>
      </c>
    </row>
    <row r="11" spans="1:11" ht="21.95" customHeight="1">
      <c r="A11" s="180"/>
      <c r="B11" s="181"/>
      <c r="C11" s="182"/>
      <c r="D11" s="16" t="s">
        <v>61</v>
      </c>
      <c r="E11" s="16"/>
      <c r="F11" s="33"/>
      <c r="G11" s="21"/>
      <c r="H11" s="12" t="s">
        <v>60</v>
      </c>
      <c r="I11" s="59"/>
      <c r="J11" s="12" t="s">
        <v>60</v>
      </c>
    </row>
    <row r="12" spans="1:11" ht="21.95" customHeight="1">
      <c r="A12" s="183"/>
      <c r="B12" s="184"/>
      <c r="C12" s="185"/>
      <c r="D12" s="16" t="s">
        <v>62</v>
      </c>
      <c r="E12" s="16">
        <f>E9</f>
        <v>353.71050000000002</v>
      </c>
      <c r="F12" s="16">
        <f t="shared" ref="F12:G12" si="0">F9</f>
        <v>353.71050000000002</v>
      </c>
      <c r="G12" s="16">
        <f t="shared" si="0"/>
        <v>353.71050000000002</v>
      </c>
      <c r="H12" s="12" t="s">
        <v>60</v>
      </c>
      <c r="I12" s="59">
        <v>1</v>
      </c>
      <c r="J12" s="12" t="s">
        <v>60</v>
      </c>
    </row>
    <row r="13" spans="1:11" ht="21.95" customHeight="1">
      <c r="A13" s="172" t="s">
        <v>63</v>
      </c>
      <c r="B13" s="171" t="s">
        <v>64</v>
      </c>
      <c r="C13" s="171"/>
      <c r="D13" s="171"/>
      <c r="E13" s="171"/>
      <c r="F13" s="169" t="s">
        <v>65</v>
      </c>
      <c r="G13" s="176"/>
      <c r="H13" s="176"/>
      <c r="I13" s="176"/>
      <c r="J13" s="170"/>
    </row>
    <row r="14" spans="1:11" ht="129" customHeight="1">
      <c r="A14" s="172"/>
      <c r="B14" s="186" t="s">
        <v>623</v>
      </c>
      <c r="C14" s="186"/>
      <c r="D14" s="186"/>
      <c r="E14" s="186"/>
      <c r="F14" s="187" t="s">
        <v>624</v>
      </c>
      <c r="G14" s="188"/>
      <c r="H14" s="189"/>
      <c r="I14" s="189"/>
      <c r="J14" s="190"/>
    </row>
    <row r="15" spans="1:11" ht="32.25" customHeight="1">
      <c r="A15" s="171" t="s">
        <v>68</v>
      </c>
      <c r="B15" s="11" t="s">
        <v>69</v>
      </c>
      <c r="C15" s="11" t="s">
        <v>70</v>
      </c>
      <c r="D15" s="11" t="s">
        <v>71</v>
      </c>
      <c r="E15" s="11" t="s">
        <v>72</v>
      </c>
      <c r="F15" s="11" t="s">
        <v>73</v>
      </c>
      <c r="G15" s="171" t="s">
        <v>55</v>
      </c>
      <c r="H15" s="171"/>
      <c r="I15" s="11" t="s">
        <v>57</v>
      </c>
      <c r="J15" s="11" t="s">
        <v>74</v>
      </c>
    </row>
    <row r="16" spans="1:11" ht="29.25" customHeight="1">
      <c r="A16" s="171"/>
      <c r="B16" s="171" t="s">
        <v>75</v>
      </c>
      <c r="C16" s="22" t="s">
        <v>76</v>
      </c>
      <c r="D16" s="16" t="s">
        <v>625</v>
      </c>
      <c r="E16" s="11" t="s">
        <v>626</v>
      </c>
      <c r="F16" s="11">
        <v>1040325</v>
      </c>
      <c r="G16" s="208">
        <v>10</v>
      </c>
      <c r="H16" s="208"/>
      <c r="I16" s="56">
        <v>10</v>
      </c>
      <c r="J16" s="60"/>
    </row>
    <row r="17" spans="1:10" ht="29.25" customHeight="1">
      <c r="A17" s="171"/>
      <c r="B17" s="171"/>
      <c r="C17" s="11" t="s">
        <v>82</v>
      </c>
      <c r="D17" s="16" t="s">
        <v>627</v>
      </c>
      <c r="E17" s="57" t="s">
        <v>628</v>
      </c>
      <c r="F17" s="11" t="s">
        <v>629</v>
      </c>
      <c r="G17" s="208">
        <v>10</v>
      </c>
      <c r="H17" s="208"/>
      <c r="I17" s="56">
        <v>10</v>
      </c>
      <c r="J17" s="60"/>
    </row>
    <row r="18" spans="1:10" ht="29.25" customHeight="1">
      <c r="A18" s="171"/>
      <c r="B18" s="171"/>
      <c r="C18" s="22" t="s">
        <v>99</v>
      </c>
      <c r="D18" s="16" t="s">
        <v>612</v>
      </c>
      <c r="E18" s="57" t="s">
        <v>613</v>
      </c>
      <c r="F18" s="11" t="s">
        <v>613</v>
      </c>
      <c r="G18" s="213">
        <v>20</v>
      </c>
      <c r="H18" s="257"/>
      <c r="I18" s="56">
        <v>20</v>
      </c>
      <c r="J18" s="60"/>
    </row>
    <row r="19" spans="1:10" ht="29.25" customHeight="1">
      <c r="A19" s="171"/>
      <c r="B19" s="171"/>
      <c r="C19" s="173" t="s">
        <v>89</v>
      </c>
      <c r="D19" s="58" t="s">
        <v>630</v>
      </c>
      <c r="E19" s="56" t="s">
        <v>631</v>
      </c>
      <c r="F19" s="56" t="s">
        <v>631</v>
      </c>
      <c r="G19" s="213">
        <v>10</v>
      </c>
      <c r="H19" s="257"/>
      <c r="I19" s="56">
        <v>10</v>
      </c>
      <c r="J19" s="60"/>
    </row>
    <row r="20" spans="1:10" ht="29.25" customHeight="1">
      <c r="A20" s="171"/>
      <c r="B20" s="171"/>
      <c r="C20" s="174"/>
      <c r="D20" s="58" t="s">
        <v>632</v>
      </c>
      <c r="E20" s="56" t="s">
        <v>633</v>
      </c>
      <c r="F20" s="56" t="s">
        <v>633</v>
      </c>
      <c r="G20" s="208">
        <v>10</v>
      </c>
      <c r="H20" s="208"/>
      <c r="I20" s="56">
        <v>10</v>
      </c>
      <c r="J20" s="60"/>
    </row>
    <row r="21" spans="1:10" ht="36.75" customHeight="1">
      <c r="A21" s="171"/>
      <c r="B21" s="171" t="s">
        <v>104</v>
      </c>
      <c r="C21" s="11" t="s">
        <v>105</v>
      </c>
      <c r="D21" s="16" t="s">
        <v>634</v>
      </c>
      <c r="E21" s="11" t="s">
        <v>613</v>
      </c>
      <c r="F21" s="11" t="s">
        <v>613</v>
      </c>
      <c r="G21" s="208">
        <v>10</v>
      </c>
      <c r="H21" s="208"/>
      <c r="I21" s="56">
        <v>10</v>
      </c>
      <c r="J21" s="60"/>
    </row>
    <row r="22" spans="1:10" s="1" customFormat="1" ht="80.099999999999994" customHeight="1">
      <c r="A22" s="171"/>
      <c r="B22" s="171"/>
      <c r="C22" s="11" t="s">
        <v>423</v>
      </c>
      <c r="D22" s="21" t="s">
        <v>635</v>
      </c>
      <c r="E22" s="11" t="s">
        <v>636</v>
      </c>
      <c r="F22" s="11" t="s">
        <v>636</v>
      </c>
      <c r="G22" s="171">
        <v>10</v>
      </c>
      <c r="H22" s="171"/>
      <c r="I22" s="11">
        <v>10</v>
      </c>
      <c r="J22" s="17"/>
    </row>
    <row r="23" spans="1:10" ht="50.25" customHeight="1">
      <c r="A23" s="171"/>
      <c r="B23" s="11" t="s">
        <v>482</v>
      </c>
      <c r="C23" s="11" t="s">
        <v>108</v>
      </c>
      <c r="D23" s="21" t="s">
        <v>356</v>
      </c>
      <c r="E23" s="26" t="s">
        <v>188</v>
      </c>
      <c r="F23" s="26" t="s">
        <v>188</v>
      </c>
      <c r="G23" s="171">
        <v>10</v>
      </c>
      <c r="H23" s="171"/>
      <c r="I23" s="11">
        <v>10</v>
      </c>
      <c r="J23" s="17"/>
    </row>
    <row r="24" spans="1:10" ht="21" customHeight="1">
      <c r="A24" s="171" t="s">
        <v>111</v>
      </c>
      <c r="B24" s="172"/>
      <c r="C24" s="172"/>
      <c r="D24" s="172"/>
      <c r="E24" s="172"/>
      <c r="F24" s="172"/>
      <c r="G24" s="172">
        <v>100</v>
      </c>
      <c r="H24" s="172"/>
      <c r="I24" s="31">
        <v>100</v>
      </c>
      <c r="J24" s="20"/>
    </row>
  </sheetData>
  <sheetProtection formatCells="0" insertHyperlinks="0" autoFilter="0"/>
  <mergeCells count="33">
    <mergeCell ref="A2:J2"/>
    <mergeCell ref="A3:J3"/>
    <mergeCell ref="A5:C5"/>
    <mergeCell ref="D5:J5"/>
    <mergeCell ref="A6:C6"/>
    <mergeCell ref="D6:E6"/>
    <mergeCell ref="F6:G6"/>
    <mergeCell ref="H6:J6"/>
    <mergeCell ref="G16:H16"/>
    <mergeCell ref="G17:H17"/>
    <mergeCell ref="A7:C7"/>
    <mergeCell ref="D7:E7"/>
    <mergeCell ref="F7:G7"/>
    <mergeCell ref="H7:J7"/>
    <mergeCell ref="B13:E13"/>
    <mergeCell ref="F13:J13"/>
    <mergeCell ref="A8:C12"/>
    <mergeCell ref="G23:H23"/>
    <mergeCell ref="A24:F24"/>
    <mergeCell ref="G24:H24"/>
    <mergeCell ref="A13:A14"/>
    <mergeCell ref="A15:A23"/>
    <mergeCell ref="B16:B20"/>
    <mergeCell ref="B21:B22"/>
    <mergeCell ref="C19:C20"/>
    <mergeCell ref="G18:H18"/>
    <mergeCell ref="G19:H19"/>
    <mergeCell ref="G20:H20"/>
    <mergeCell ref="G21:H21"/>
    <mergeCell ref="G22:H22"/>
    <mergeCell ref="B14:E14"/>
    <mergeCell ref="F14:J14"/>
    <mergeCell ref="G15:H15"/>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
  <sheetViews>
    <sheetView showGridLines="0" zoomScale="87" zoomScaleNormal="87" workbookViewId="0">
      <selection activeCell="G29" sqref="G29:H29"/>
    </sheetView>
  </sheetViews>
  <sheetFormatPr defaultColWidth="9" defaultRowHeight="14.25"/>
  <cols>
    <col min="1" max="2" width="6.125" style="2" customWidth="1"/>
    <col min="3" max="3" width="12.375" style="2" customWidth="1"/>
    <col min="4" max="4" width="26" style="2" customWidth="1"/>
    <col min="5" max="5" width="20.25" style="2" customWidth="1"/>
    <col min="6" max="6" width="12.375" style="2" customWidth="1"/>
    <col min="7" max="7" width="12.625" style="2" customWidth="1"/>
    <col min="8" max="9" width="12.375" style="2" customWidth="1"/>
    <col min="10" max="10" width="19.625" style="2" customWidth="1"/>
    <col min="11" max="16384" width="9" style="2"/>
  </cols>
  <sheetData>
    <row r="1" spans="1:11" ht="16.5" customHeight="1">
      <c r="A1" s="3" t="s">
        <v>38</v>
      </c>
      <c r="B1" s="4"/>
      <c r="C1" s="4"/>
      <c r="D1" s="4"/>
    </row>
    <row r="2" spans="1:11" ht="33.75" customHeight="1">
      <c r="A2" s="191" t="s">
        <v>40</v>
      </c>
      <c r="B2" s="191"/>
      <c r="C2" s="191"/>
      <c r="D2" s="191"/>
      <c r="E2" s="191"/>
      <c r="F2" s="191"/>
      <c r="G2" s="191"/>
      <c r="H2" s="191"/>
      <c r="I2" s="191"/>
      <c r="J2" s="191"/>
    </row>
    <row r="3" spans="1:11" ht="14.25" customHeight="1">
      <c r="A3" s="192" t="s">
        <v>41</v>
      </c>
      <c r="B3" s="192"/>
      <c r="C3" s="192"/>
      <c r="D3" s="192"/>
      <c r="E3" s="192"/>
      <c r="F3" s="192"/>
      <c r="G3" s="192"/>
      <c r="H3" s="192"/>
      <c r="I3" s="192"/>
      <c r="J3" s="192"/>
    </row>
    <row r="4" spans="1:11" ht="14.25" customHeight="1">
      <c r="A4" s="6"/>
      <c r="B4" s="7"/>
      <c r="C4" s="8"/>
      <c r="D4" s="8"/>
    </row>
    <row r="5" spans="1:11" ht="21.95" customHeight="1">
      <c r="A5" s="193" t="s">
        <v>42</v>
      </c>
      <c r="B5" s="194"/>
      <c r="C5" s="194"/>
      <c r="D5" s="171" t="s">
        <v>637</v>
      </c>
      <c r="E5" s="172"/>
      <c r="F5" s="172"/>
      <c r="G5" s="172"/>
      <c r="H5" s="172"/>
      <c r="I5" s="172"/>
      <c r="J5" s="172"/>
      <c r="K5" s="1"/>
    </row>
    <row r="6" spans="1:11" ht="21.95" customHeight="1">
      <c r="A6" s="169" t="s">
        <v>44</v>
      </c>
      <c r="B6" s="176"/>
      <c r="C6" s="176"/>
      <c r="D6" s="172" t="s">
        <v>47</v>
      </c>
      <c r="E6" s="172"/>
      <c r="F6" s="169" t="s">
        <v>46</v>
      </c>
      <c r="G6" s="170"/>
      <c r="H6" s="171" t="s">
        <v>638</v>
      </c>
      <c r="I6" s="172"/>
      <c r="J6" s="172"/>
    </row>
    <row r="7" spans="1:11" ht="21.95" customHeight="1">
      <c r="A7" s="169" t="s">
        <v>48</v>
      </c>
      <c r="B7" s="176"/>
      <c r="C7" s="176"/>
      <c r="D7" s="171" t="s">
        <v>639</v>
      </c>
      <c r="E7" s="171"/>
      <c r="F7" s="169" t="s">
        <v>50</v>
      </c>
      <c r="G7" s="170"/>
      <c r="H7" s="172">
        <v>69027272</v>
      </c>
      <c r="I7" s="172"/>
      <c r="J7" s="172"/>
    </row>
    <row r="8" spans="1:11" ht="21.95" customHeight="1">
      <c r="A8" s="177">
        <v>38</v>
      </c>
      <c r="B8" s="178"/>
      <c r="C8" s="179"/>
      <c r="D8" s="16"/>
      <c r="E8" s="16" t="s">
        <v>52</v>
      </c>
      <c r="F8" s="16" t="s">
        <v>53</v>
      </c>
      <c r="G8" s="17" t="s">
        <v>54</v>
      </c>
      <c r="H8" s="18" t="s">
        <v>55</v>
      </c>
      <c r="I8" s="28" t="s">
        <v>56</v>
      </c>
      <c r="J8" s="29" t="s">
        <v>57</v>
      </c>
    </row>
    <row r="9" spans="1:11" ht="21.95" customHeight="1">
      <c r="A9" s="180"/>
      <c r="B9" s="181"/>
      <c r="C9" s="182"/>
      <c r="D9" s="16" t="s">
        <v>58</v>
      </c>
      <c r="E9" s="55">
        <v>942.452</v>
      </c>
      <c r="F9" s="55">
        <v>942.452</v>
      </c>
      <c r="G9" s="55">
        <v>942.452</v>
      </c>
      <c r="H9" s="20">
        <v>10</v>
      </c>
      <c r="I9" s="30">
        <f>G9/F9</f>
        <v>1</v>
      </c>
      <c r="J9" s="20">
        <v>10</v>
      </c>
    </row>
    <row r="10" spans="1:11" ht="21.95" customHeight="1">
      <c r="A10" s="180"/>
      <c r="B10" s="181"/>
      <c r="C10" s="182"/>
      <c r="D10" s="16" t="s">
        <v>59</v>
      </c>
      <c r="E10" s="16"/>
      <c r="F10" s="33"/>
      <c r="G10" s="16"/>
      <c r="H10" s="12" t="s">
        <v>60</v>
      </c>
      <c r="I10" s="30"/>
      <c r="J10" s="12" t="s">
        <v>60</v>
      </c>
    </row>
    <row r="11" spans="1:11" ht="21.95" customHeight="1">
      <c r="A11" s="180"/>
      <c r="B11" s="181"/>
      <c r="C11" s="182"/>
      <c r="D11" s="16" t="s">
        <v>61</v>
      </c>
      <c r="E11" s="16"/>
      <c r="F11" s="33"/>
      <c r="G11" s="21"/>
      <c r="H11" s="12" t="s">
        <v>60</v>
      </c>
      <c r="I11" s="30"/>
      <c r="J11" s="12" t="s">
        <v>60</v>
      </c>
    </row>
    <row r="12" spans="1:11" ht="21.95" customHeight="1">
      <c r="A12" s="183"/>
      <c r="B12" s="184"/>
      <c r="C12" s="185"/>
      <c r="D12" s="16" t="s">
        <v>62</v>
      </c>
      <c r="E12" s="16">
        <v>942.452</v>
      </c>
      <c r="F12" s="21">
        <v>942.452</v>
      </c>
      <c r="G12" s="21">
        <v>942.452</v>
      </c>
      <c r="H12" s="12" t="s">
        <v>60</v>
      </c>
      <c r="I12" s="45">
        <v>1</v>
      </c>
      <c r="J12" s="12" t="s">
        <v>60</v>
      </c>
    </row>
    <row r="13" spans="1:11" ht="21.95" customHeight="1">
      <c r="A13" s="172" t="s">
        <v>63</v>
      </c>
      <c r="B13" s="171" t="s">
        <v>64</v>
      </c>
      <c r="C13" s="171"/>
      <c r="D13" s="171"/>
      <c r="E13" s="171"/>
      <c r="F13" s="169" t="s">
        <v>65</v>
      </c>
      <c r="G13" s="176"/>
      <c r="H13" s="176"/>
      <c r="I13" s="176"/>
      <c r="J13" s="170"/>
    </row>
    <row r="14" spans="1:11" ht="129" customHeight="1">
      <c r="A14" s="172"/>
      <c r="B14" s="266" t="s">
        <v>640</v>
      </c>
      <c r="C14" s="266"/>
      <c r="D14" s="266"/>
      <c r="E14" s="266"/>
      <c r="F14" s="266" t="s">
        <v>641</v>
      </c>
      <c r="G14" s="266"/>
      <c r="H14" s="266"/>
      <c r="I14" s="266"/>
      <c r="J14" s="266"/>
    </row>
    <row r="15" spans="1:11" ht="32.25" customHeight="1">
      <c r="A15" s="171" t="s">
        <v>68</v>
      </c>
      <c r="B15" s="11" t="s">
        <v>69</v>
      </c>
      <c r="C15" s="11" t="s">
        <v>70</v>
      </c>
      <c r="D15" s="11" t="s">
        <v>71</v>
      </c>
      <c r="E15" s="11" t="s">
        <v>72</v>
      </c>
      <c r="F15" s="11" t="s">
        <v>73</v>
      </c>
      <c r="G15" s="171" t="s">
        <v>55</v>
      </c>
      <c r="H15" s="171"/>
      <c r="I15" s="11" t="s">
        <v>57</v>
      </c>
      <c r="J15" s="11" t="s">
        <v>74</v>
      </c>
    </row>
    <row r="16" spans="1:11" ht="37.35" customHeight="1">
      <c r="A16" s="171"/>
      <c r="B16" s="171" t="s">
        <v>75</v>
      </c>
      <c r="C16" s="173" t="s">
        <v>76</v>
      </c>
      <c r="D16" s="54" t="s">
        <v>642</v>
      </c>
      <c r="E16" s="11" t="s">
        <v>643</v>
      </c>
      <c r="F16" s="11" t="s">
        <v>643</v>
      </c>
      <c r="G16" s="171">
        <v>10</v>
      </c>
      <c r="H16" s="171"/>
      <c r="I16" s="11">
        <v>10</v>
      </c>
      <c r="J16" s="12"/>
    </row>
    <row r="17" spans="1:10" ht="37.35" customHeight="1">
      <c r="A17" s="171"/>
      <c r="B17" s="171"/>
      <c r="C17" s="174"/>
      <c r="D17" s="54" t="s">
        <v>644</v>
      </c>
      <c r="E17" s="11" t="s">
        <v>645</v>
      </c>
      <c r="F17" s="11" t="s">
        <v>645</v>
      </c>
      <c r="G17" s="171">
        <v>10</v>
      </c>
      <c r="H17" s="171"/>
      <c r="I17" s="11">
        <v>10</v>
      </c>
      <c r="J17" s="12"/>
    </row>
    <row r="18" spans="1:10" ht="37.35" customHeight="1">
      <c r="A18" s="171"/>
      <c r="B18" s="171"/>
      <c r="C18" s="171" t="s">
        <v>82</v>
      </c>
      <c r="D18" s="11" t="s">
        <v>646</v>
      </c>
      <c r="E18" s="11" t="s">
        <v>647</v>
      </c>
      <c r="F18" s="11" t="s">
        <v>648</v>
      </c>
      <c r="G18" s="171">
        <v>10</v>
      </c>
      <c r="H18" s="171"/>
      <c r="I18" s="11">
        <v>10</v>
      </c>
      <c r="J18" s="12"/>
    </row>
    <row r="19" spans="1:10" ht="37.35" customHeight="1">
      <c r="A19" s="171"/>
      <c r="B19" s="171"/>
      <c r="C19" s="171"/>
      <c r="D19" s="11" t="s">
        <v>649</v>
      </c>
      <c r="E19" s="11" t="s">
        <v>647</v>
      </c>
      <c r="F19" s="11" t="s">
        <v>648</v>
      </c>
      <c r="G19" s="171">
        <v>10</v>
      </c>
      <c r="H19" s="171"/>
      <c r="I19" s="11">
        <v>10</v>
      </c>
      <c r="J19" s="12"/>
    </row>
    <row r="20" spans="1:10" ht="49.15" customHeight="1">
      <c r="A20" s="171"/>
      <c r="B20" s="171"/>
      <c r="C20" s="173" t="s">
        <v>99</v>
      </c>
      <c r="D20" s="11" t="s">
        <v>650</v>
      </c>
      <c r="E20" s="11" t="s">
        <v>647</v>
      </c>
      <c r="F20" s="11" t="s">
        <v>651</v>
      </c>
      <c r="G20" s="171">
        <v>5</v>
      </c>
      <c r="H20" s="171"/>
      <c r="I20" s="11">
        <v>5</v>
      </c>
      <c r="J20" s="12"/>
    </row>
    <row r="21" spans="1:10" ht="37.35" customHeight="1">
      <c r="A21" s="171"/>
      <c r="B21" s="171"/>
      <c r="C21" s="175"/>
      <c r="D21" s="11" t="s">
        <v>652</v>
      </c>
      <c r="E21" s="11" t="s">
        <v>647</v>
      </c>
      <c r="F21" s="11" t="s">
        <v>651</v>
      </c>
      <c r="G21" s="171">
        <v>5</v>
      </c>
      <c r="H21" s="171"/>
      <c r="I21" s="11">
        <v>5</v>
      </c>
      <c r="J21" s="12"/>
    </row>
    <row r="22" spans="1:10" ht="29.25" customHeight="1">
      <c r="A22" s="171"/>
      <c r="B22" s="171"/>
      <c r="C22" s="173" t="s">
        <v>89</v>
      </c>
      <c r="D22" s="11" t="s">
        <v>653</v>
      </c>
      <c r="E22" s="47" t="s">
        <v>654</v>
      </c>
      <c r="F22" s="11" t="s">
        <v>648</v>
      </c>
      <c r="G22" s="171">
        <v>5</v>
      </c>
      <c r="H22" s="171"/>
      <c r="I22" s="11">
        <v>5</v>
      </c>
      <c r="J22" s="12"/>
    </row>
    <row r="23" spans="1:10" ht="44.25" customHeight="1">
      <c r="A23" s="171"/>
      <c r="B23" s="171"/>
      <c r="C23" s="175"/>
      <c r="D23" s="11" t="s">
        <v>655</v>
      </c>
      <c r="E23" s="11" t="s">
        <v>656</v>
      </c>
      <c r="F23" s="11" t="s">
        <v>648</v>
      </c>
      <c r="G23" s="171">
        <v>5</v>
      </c>
      <c r="H23" s="171"/>
      <c r="I23" s="11">
        <v>5</v>
      </c>
      <c r="J23" s="12"/>
    </row>
    <row r="24" spans="1:10" ht="36.75" customHeight="1">
      <c r="A24" s="171"/>
      <c r="B24" s="171" t="s">
        <v>104</v>
      </c>
      <c r="C24" s="11" t="s">
        <v>105</v>
      </c>
      <c r="D24" s="11" t="s">
        <v>657</v>
      </c>
      <c r="E24" s="11" t="s">
        <v>522</v>
      </c>
      <c r="F24" s="11" t="s">
        <v>522</v>
      </c>
      <c r="G24" s="171">
        <v>10</v>
      </c>
      <c r="H24" s="171"/>
      <c r="I24" s="1">
        <v>10</v>
      </c>
      <c r="J24" s="12"/>
    </row>
    <row r="25" spans="1:10" ht="36.75" customHeight="1">
      <c r="A25" s="171"/>
      <c r="B25" s="171"/>
      <c r="C25" s="11" t="s">
        <v>658</v>
      </c>
      <c r="D25" s="11" t="s">
        <v>659</v>
      </c>
      <c r="E25" s="11" t="s">
        <v>647</v>
      </c>
      <c r="F25" s="11" t="s">
        <v>651</v>
      </c>
      <c r="G25" s="171">
        <v>5</v>
      </c>
      <c r="H25" s="171"/>
      <c r="I25" s="11">
        <v>5</v>
      </c>
      <c r="J25" s="12"/>
    </row>
    <row r="26" spans="1:10" ht="36.75" customHeight="1">
      <c r="A26" s="171"/>
      <c r="B26" s="171"/>
      <c r="C26" s="11" t="s">
        <v>660</v>
      </c>
      <c r="D26" s="11" t="s">
        <v>661</v>
      </c>
      <c r="E26" s="11" t="s">
        <v>647</v>
      </c>
      <c r="F26" s="11" t="s">
        <v>651</v>
      </c>
      <c r="G26" s="171">
        <v>5</v>
      </c>
      <c r="H26" s="171"/>
      <c r="I26" s="11">
        <v>5</v>
      </c>
      <c r="J26" s="12"/>
    </row>
    <row r="27" spans="1:10" s="1" customFormat="1" ht="46.5" customHeight="1">
      <c r="A27" s="171"/>
      <c r="B27" s="171"/>
      <c r="C27" s="11" t="s">
        <v>423</v>
      </c>
      <c r="D27" s="11" t="s">
        <v>662</v>
      </c>
      <c r="E27" s="11" t="s">
        <v>647</v>
      </c>
      <c r="F27" s="11" t="s">
        <v>651</v>
      </c>
      <c r="G27" s="171">
        <v>5</v>
      </c>
      <c r="H27" s="171"/>
      <c r="I27" s="11">
        <v>5</v>
      </c>
      <c r="J27" s="11"/>
    </row>
    <row r="28" spans="1:10" ht="50.25" customHeight="1">
      <c r="A28" s="171"/>
      <c r="B28" s="11" t="s">
        <v>482</v>
      </c>
      <c r="C28" s="11" t="s">
        <v>108</v>
      </c>
      <c r="D28" s="11" t="s">
        <v>663</v>
      </c>
      <c r="E28" s="26" t="s">
        <v>664</v>
      </c>
      <c r="F28" s="26" t="s">
        <v>664</v>
      </c>
      <c r="G28" s="171">
        <v>5</v>
      </c>
      <c r="H28" s="171"/>
      <c r="I28" s="11">
        <v>5</v>
      </c>
      <c r="J28" s="26"/>
    </row>
    <row r="29" spans="1:10" ht="21" customHeight="1">
      <c r="A29" s="171" t="s">
        <v>111</v>
      </c>
      <c r="B29" s="172"/>
      <c r="C29" s="172"/>
      <c r="D29" s="172"/>
      <c r="E29" s="172"/>
      <c r="F29" s="172"/>
      <c r="G29" s="172">
        <f>SUM(G16:H28,J9)</f>
        <v>100</v>
      </c>
      <c r="H29" s="172"/>
      <c r="I29" s="31">
        <f>SUM(I16:I28,J9)</f>
        <v>100</v>
      </c>
      <c r="J29" s="20"/>
    </row>
  </sheetData>
  <sheetProtection formatCells="0" insertHyperlinks="0" autoFilter="0"/>
  <mergeCells count="41">
    <mergeCell ref="A2:J2"/>
    <mergeCell ref="A3:J3"/>
    <mergeCell ref="A5:C5"/>
    <mergeCell ref="D5:J5"/>
    <mergeCell ref="A6:C6"/>
    <mergeCell ref="D6:E6"/>
    <mergeCell ref="F6:G6"/>
    <mergeCell ref="H6:J6"/>
    <mergeCell ref="A7:C7"/>
    <mergeCell ref="D7:E7"/>
    <mergeCell ref="F7:G7"/>
    <mergeCell ref="H7:J7"/>
    <mergeCell ref="B13:E13"/>
    <mergeCell ref="F13:J13"/>
    <mergeCell ref="A8:C12"/>
    <mergeCell ref="B14:E14"/>
    <mergeCell ref="F14:J14"/>
    <mergeCell ref="G15:H15"/>
    <mergeCell ref="G16:H16"/>
    <mergeCell ref="G17:H17"/>
    <mergeCell ref="G18:H18"/>
    <mergeCell ref="G19:H19"/>
    <mergeCell ref="G20:H20"/>
    <mergeCell ref="G21:H21"/>
    <mergeCell ref="G22:H22"/>
    <mergeCell ref="G28:H28"/>
    <mergeCell ref="A29:F29"/>
    <mergeCell ref="G29:H29"/>
    <mergeCell ref="A13:A14"/>
    <mergeCell ref="A15:A28"/>
    <mergeCell ref="B16:B23"/>
    <mergeCell ref="B24:B27"/>
    <mergeCell ref="C16:C17"/>
    <mergeCell ref="C18:C19"/>
    <mergeCell ref="C20:C21"/>
    <mergeCell ref="C22:C23"/>
    <mergeCell ref="G23:H23"/>
    <mergeCell ref="G24:H24"/>
    <mergeCell ref="G25:H25"/>
    <mergeCell ref="G26:H26"/>
    <mergeCell ref="G27:H27"/>
  </mergeCells>
  <phoneticPr fontId="23" type="noConversion"/>
  <printOptions horizontalCentered="1"/>
  <pageMargins left="0.47244094488188998" right="0.47244094488188998" top="0.39370078740157499" bottom="0.39370078740157499" header="0.35433070866141703" footer="0.196850393700787"/>
  <pageSetup paperSize="9" scale="62" orientation="portrait"/>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6"/>
  <sheetViews>
    <sheetView showGridLines="0" tabSelected="1" zoomScale="87" zoomScaleNormal="87" workbookViewId="0">
      <selection activeCell="K4" sqref="K4"/>
    </sheetView>
  </sheetViews>
  <sheetFormatPr defaultColWidth="9" defaultRowHeight="14.25"/>
  <cols>
    <col min="1" max="2" width="6.125" style="2" customWidth="1"/>
    <col min="3" max="3" width="12.375" style="2" customWidth="1"/>
    <col min="4" max="4" width="26" style="2" customWidth="1"/>
    <col min="5" max="5" width="20.25" style="2" customWidth="1"/>
    <col min="6" max="6" width="20.625" style="2" customWidth="1"/>
    <col min="7" max="7" width="12.625" style="2" customWidth="1"/>
    <col min="8" max="9" width="12.375" style="2" customWidth="1"/>
    <col min="10" max="10" width="19.625" style="2" customWidth="1"/>
    <col min="11" max="16384" width="9" style="2"/>
  </cols>
  <sheetData>
    <row r="1" spans="1:10" ht="16.5" customHeight="1">
      <c r="A1" s="3" t="s">
        <v>38</v>
      </c>
      <c r="B1" s="4"/>
      <c r="C1" s="4"/>
      <c r="D1" s="4"/>
    </row>
    <row r="2" spans="1:10" ht="33.75" customHeight="1">
      <c r="A2" s="191" t="s">
        <v>40</v>
      </c>
      <c r="B2" s="191"/>
      <c r="C2" s="191"/>
      <c r="D2" s="191"/>
      <c r="E2" s="191"/>
      <c r="F2" s="191"/>
      <c r="G2" s="191"/>
      <c r="H2" s="191"/>
      <c r="I2" s="191"/>
      <c r="J2" s="191"/>
    </row>
    <row r="3" spans="1:10" ht="15.75" customHeight="1">
      <c r="A3" s="268" t="s">
        <v>665</v>
      </c>
      <c r="B3" s="192"/>
      <c r="C3" s="192"/>
      <c r="D3" s="192"/>
      <c r="E3" s="192"/>
      <c r="F3" s="192"/>
      <c r="G3" s="192"/>
      <c r="H3" s="192"/>
      <c r="I3" s="192"/>
      <c r="J3" s="192"/>
    </row>
    <row r="4" spans="1:10" ht="14.25" customHeight="1">
      <c r="A4" s="6"/>
      <c r="B4" s="7"/>
      <c r="C4" s="8"/>
      <c r="D4" s="8"/>
    </row>
    <row r="5" spans="1:10" ht="21.95" customHeight="1">
      <c r="A5" s="193" t="s">
        <v>42</v>
      </c>
      <c r="B5" s="194"/>
      <c r="C5" s="194"/>
      <c r="D5" s="171" t="s">
        <v>666</v>
      </c>
      <c r="E5" s="172"/>
      <c r="F5" s="172"/>
      <c r="G5" s="172"/>
      <c r="H5" s="172"/>
      <c r="I5" s="172"/>
      <c r="J5" s="172"/>
    </row>
    <row r="6" spans="1:10" ht="21.95" customHeight="1">
      <c r="A6" s="169" t="s">
        <v>44</v>
      </c>
      <c r="B6" s="176"/>
      <c r="C6" s="176"/>
      <c r="D6" s="172" t="s">
        <v>47</v>
      </c>
      <c r="E6" s="172"/>
      <c r="F6" s="169" t="s">
        <v>46</v>
      </c>
      <c r="G6" s="170"/>
      <c r="H6" s="171" t="s">
        <v>47</v>
      </c>
      <c r="I6" s="172"/>
      <c r="J6" s="172"/>
    </row>
    <row r="7" spans="1:10" ht="21.95" customHeight="1">
      <c r="A7" s="169" t="s">
        <v>48</v>
      </c>
      <c r="B7" s="176"/>
      <c r="C7" s="176"/>
      <c r="D7" s="171" t="s">
        <v>844</v>
      </c>
      <c r="E7" s="171"/>
      <c r="F7" s="169" t="s">
        <v>50</v>
      </c>
      <c r="G7" s="170"/>
      <c r="H7" s="172">
        <v>61097079</v>
      </c>
      <c r="I7" s="172"/>
      <c r="J7" s="172"/>
    </row>
    <row r="8" spans="1:10" ht="21.95" customHeight="1">
      <c r="A8" s="177">
        <v>38</v>
      </c>
      <c r="B8" s="178"/>
      <c r="C8" s="179"/>
      <c r="D8" s="16"/>
      <c r="E8" s="16" t="s">
        <v>52</v>
      </c>
      <c r="F8" s="16" t="s">
        <v>53</v>
      </c>
      <c r="G8" s="17" t="s">
        <v>54</v>
      </c>
      <c r="H8" s="18" t="s">
        <v>55</v>
      </c>
      <c r="I8" s="28" t="s">
        <v>56</v>
      </c>
      <c r="J8" s="29" t="s">
        <v>57</v>
      </c>
    </row>
    <row r="9" spans="1:10" ht="21.95" customHeight="1">
      <c r="A9" s="180"/>
      <c r="B9" s="181"/>
      <c r="C9" s="182"/>
      <c r="D9" s="16" t="s">
        <v>58</v>
      </c>
      <c r="E9" s="32">
        <v>1707.1980000000001</v>
      </c>
      <c r="F9" s="32">
        <v>1707.1980000000001</v>
      </c>
      <c r="G9" s="32">
        <v>1707.1980000000001</v>
      </c>
      <c r="H9" s="20">
        <v>10</v>
      </c>
      <c r="I9" s="30">
        <f>G9/F9</f>
        <v>1</v>
      </c>
      <c r="J9" s="20">
        <v>10</v>
      </c>
    </row>
    <row r="10" spans="1:10" ht="21.95" customHeight="1">
      <c r="A10" s="180"/>
      <c r="B10" s="181"/>
      <c r="C10" s="182"/>
      <c r="D10" s="16" t="s">
        <v>59</v>
      </c>
      <c r="E10" s="32"/>
      <c r="F10" s="32"/>
      <c r="G10" s="32"/>
      <c r="H10" s="12" t="s">
        <v>60</v>
      </c>
      <c r="I10" s="30"/>
      <c r="J10" s="12" t="s">
        <v>60</v>
      </c>
    </row>
    <row r="11" spans="1:10" ht="21.95" customHeight="1">
      <c r="A11" s="180"/>
      <c r="B11" s="181"/>
      <c r="C11" s="182"/>
      <c r="D11" s="16" t="s">
        <v>61</v>
      </c>
      <c r="E11" s="16"/>
      <c r="F11" s="33"/>
      <c r="G11" s="21"/>
      <c r="H11" s="12" t="s">
        <v>60</v>
      </c>
      <c r="I11" s="30"/>
      <c r="J11" s="12" t="s">
        <v>60</v>
      </c>
    </row>
    <row r="12" spans="1:10" ht="21.95" customHeight="1">
      <c r="A12" s="183"/>
      <c r="B12" s="184"/>
      <c r="C12" s="185"/>
      <c r="D12" s="16" t="s">
        <v>62</v>
      </c>
      <c r="E12" s="16">
        <f>E9</f>
        <v>1707.1980000000001</v>
      </c>
      <c r="F12" s="16">
        <f t="shared" ref="F12:G12" si="0">F9</f>
        <v>1707.1980000000001</v>
      </c>
      <c r="G12" s="16">
        <f t="shared" si="0"/>
        <v>1707.1980000000001</v>
      </c>
      <c r="H12" s="12" t="s">
        <v>60</v>
      </c>
      <c r="I12" s="45">
        <v>1</v>
      </c>
      <c r="J12" s="12" t="s">
        <v>60</v>
      </c>
    </row>
    <row r="13" spans="1:10" ht="21.95" customHeight="1">
      <c r="A13" s="172" t="s">
        <v>63</v>
      </c>
      <c r="B13" s="171" t="s">
        <v>64</v>
      </c>
      <c r="C13" s="171"/>
      <c r="D13" s="171"/>
      <c r="E13" s="171"/>
      <c r="F13" s="169" t="s">
        <v>65</v>
      </c>
      <c r="G13" s="176"/>
      <c r="H13" s="176"/>
      <c r="I13" s="176"/>
      <c r="J13" s="170"/>
    </row>
    <row r="14" spans="1:10" ht="129" customHeight="1">
      <c r="A14" s="172"/>
      <c r="B14" s="186" t="s">
        <v>667</v>
      </c>
      <c r="C14" s="186"/>
      <c r="D14" s="186"/>
      <c r="E14" s="186"/>
      <c r="F14" s="187" t="s">
        <v>851</v>
      </c>
      <c r="G14" s="188"/>
      <c r="H14" s="189"/>
      <c r="I14" s="189"/>
      <c r="J14" s="190"/>
    </row>
    <row r="15" spans="1:10" ht="32.25" customHeight="1">
      <c r="A15" s="171" t="s">
        <v>68</v>
      </c>
      <c r="B15" s="11" t="s">
        <v>69</v>
      </c>
      <c r="C15" s="11" t="s">
        <v>70</v>
      </c>
      <c r="D15" s="11" t="s">
        <v>71</v>
      </c>
      <c r="E15" s="11" t="s">
        <v>72</v>
      </c>
      <c r="F15" s="11" t="s">
        <v>73</v>
      </c>
      <c r="G15" s="171" t="s">
        <v>55</v>
      </c>
      <c r="H15" s="171"/>
      <c r="I15" s="11" t="s">
        <v>57</v>
      </c>
      <c r="J15" s="11" t="s">
        <v>74</v>
      </c>
    </row>
    <row r="16" spans="1:10" ht="35.25" customHeight="1">
      <c r="A16" s="171"/>
      <c r="B16" s="171" t="s">
        <v>75</v>
      </c>
      <c r="C16" s="22" t="s">
        <v>76</v>
      </c>
      <c r="D16" s="46" t="s">
        <v>666</v>
      </c>
      <c r="E16" s="47" t="s">
        <v>668</v>
      </c>
      <c r="F16" s="47" t="s">
        <v>668</v>
      </c>
      <c r="G16" s="264">
        <v>10</v>
      </c>
      <c r="H16" s="264"/>
      <c r="I16" s="47">
        <v>10</v>
      </c>
      <c r="J16" s="12"/>
    </row>
    <row r="17" spans="1:10" ht="35.25" customHeight="1">
      <c r="A17" s="171"/>
      <c r="B17" s="171"/>
      <c r="C17" s="11" t="s">
        <v>82</v>
      </c>
      <c r="D17" s="46" t="s">
        <v>669</v>
      </c>
      <c r="E17" s="50" t="s">
        <v>670</v>
      </c>
      <c r="F17" s="50" t="s">
        <v>670</v>
      </c>
      <c r="G17" s="264">
        <v>10</v>
      </c>
      <c r="H17" s="264"/>
      <c r="I17" s="47">
        <v>10</v>
      </c>
      <c r="J17" s="12"/>
    </row>
    <row r="18" spans="1:10" ht="35.25" customHeight="1">
      <c r="A18" s="171"/>
      <c r="B18" s="171"/>
      <c r="C18" s="22" t="s">
        <v>99</v>
      </c>
      <c r="D18" s="46" t="s">
        <v>671</v>
      </c>
      <c r="E18" s="53">
        <v>45261</v>
      </c>
      <c r="F18" s="53">
        <v>45139</v>
      </c>
      <c r="G18" s="264">
        <v>5</v>
      </c>
      <c r="H18" s="264"/>
      <c r="I18" s="47">
        <v>5</v>
      </c>
      <c r="J18" s="12"/>
    </row>
    <row r="19" spans="1:10" ht="39.950000000000003" customHeight="1">
      <c r="A19" s="171"/>
      <c r="B19" s="171"/>
      <c r="C19" s="173" t="s">
        <v>89</v>
      </c>
      <c r="D19" s="46" t="s">
        <v>672</v>
      </c>
      <c r="E19" s="46" t="s">
        <v>673</v>
      </c>
      <c r="F19" s="46" t="s">
        <v>674</v>
      </c>
      <c r="G19" s="264">
        <v>10</v>
      </c>
      <c r="H19" s="264"/>
      <c r="I19" s="47">
        <v>10</v>
      </c>
      <c r="J19" s="12"/>
    </row>
    <row r="20" spans="1:10" ht="39.950000000000003" customHeight="1">
      <c r="A20" s="171"/>
      <c r="B20" s="171"/>
      <c r="C20" s="174"/>
      <c r="D20" s="46" t="s">
        <v>675</v>
      </c>
      <c r="E20" s="46" t="s">
        <v>676</v>
      </c>
      <c r="F20" s="46" t="s">
        <v>677</v>
      </c>
      <c r="G20" s="264">
        <v>10</v>
      </c>
      <c r="H20" s="264"/>
      <c r="I20" s="47">
        <v>10</v>
      </c>
      <c r="J20" s="12"/>
    </row>
    <row r="21" spans="1:10" ht="39.950000000000003" customHeight="1">
      <c r="A21" s="171"/>
      <c r="B21" s="171"/>
      <c r="C21" s="174"/>
      <c r="D21" s="46" t="s">
        <v>678</v>
      </c>
      <c r="E21" s="46" t="s">
        <v>679</v>
      </c>
      <c r="F21" s="46" t="s">
        <v>680</v>
      </c>
      <c r="G21" s="264">
        <v>10</v>
      </c>
      <c r="H21" s="264"/>
      <c r="I21" s="47">
        <v>10</v>
      </c>
      <c r="J21" s="12"/>
    </row>
    <row r="22" spans="1:10" ht="39.950000000000003" customHeight="1">
      <c r="A22" s="171"/>
      <c r="B22" s="171"/>
      <c r="C22" s="175"/>
      <c r="D22" s="46" t="s">
        <v>681</v>
      </c>
      <c r="E22" s="46" t="s">
        <v>682</v>
      </c>
      <c r="F22" s="46" t="s">
        <v>683</v>
      </c>
      <c r="G22" s="264">
        <v>10</v>
      </c>
      <c r="H22" s="264"/>
      <c r="I22" s="47">
        <v>10</v>
      </c>
      <c r="J22" s="12"/>
    </row>
    <row r="23" spans="1:10" ht="39.950000000000003" customHeight="1">
      <c r="A23" s="171"/>
      <c r="B23" s="171" t="s">
        <v>104</v>
      </c>
      <c r="C23" s="11" t="s">
        <v>105</v>
      </c>
      <c r="D23" s="54" t="s">
        <v>684</v>
      </c>
      <c r="E23" s="46" t="s">
        <v>685</v>
      </c>
      <c r="F23" s="46" t="s">
        <v>686</v>
      </c>
      <c r="G23" s="264">
        <v>5</v>
      </c>
      <c r="H23" s="264"/>
      <c r="I23" s="52">
        <v>5</v>
      </c>
      <c r="J23" s="12"/>
    </row>
    <row r="24" spans="1:10" s="1" customFormat="1" ht="58.7" customHeight="1">
      <c r="A24" s="171"/>
      <c r="B24" s="171"/>
      <c r="C24" s="11" t="s">
        <v>423</v>
      </c>
      <c r="D24" s="54" t="s">
        <v>684</v>
      </c>
      <c r="E24" s="46" t="s">
        <v>687</v>
      </c>
      <c r="F24" s="46" t="s">
        <v>688</v>
      </c>
      <c r="G24" s="264">
        <v>10</v>
      </c>
      <c r="H24" s="264"/>
      <c r="I24" s="47">
        <v>10</v>
      </c>
      <c r="J24" s="11"/>
    </row>
    <row r="25" spans="1:10" ht="50.25" customHeight="1">
      <c r="A25" s="171"/>
      <c r="B25" s="11" t="s">
        <v>482</v>
      </c>
      <c r="C25" s="11" t="s">
        <v>108</v>
      </c>
      <c r="D25" s="46" t="s">
        <v>689</v>
      </c>
      <c r="E25" s="47" t="s">
        <v>188</v>
      </c>
      <c r="F25" s="48">
        <v>0.99</v>
      </c>
      <c r="G25" s="264">
        <v>10</v>
      </c>
      <c r="H25" s="264"/>
      <c r="I25" s="47">
        <v>10</v>
      </c>
      <c r="J25" s="26"/>
    </row>
    <row r="26" spans="1:10" ht="21" customHeight="1">
      <c r="A26" s="171" t="s">
        <v>111</v>
      </c>
      <c r="B26" s="172"/>
      <c r="C26" s="172"/>
      <c r="D26" s="172"/>
      <c r="E26" s="172"/>
      <c r="F26" s="172"/>
      <c r="G26" s="267">
        <f>SUM(G16:H25,J9)</f>
        <v>100</v>
      </c>
      <c r="H26" s="267"/>
      <c r="I26" s="31">
        <f>SUM(I16:I25,J9)</f>
        <v>100</v>
      </c>
      <c r="J26" s="20"/>
    </row>
  </sheetData>
  <sheetProtection formatCells="0" insertHyperlinks="0" autoFilter="0"/>
  <mergeCells count="35">
    <mergeCell ref="A2:J2"/>
    <mergeCell ref="A3:J3"/>
    <mergeCell ref="A5:C5"/>
    <mergeCell ref="D5:J5"/>
    <mergeCell ref="A6:C6"/>
    <mergeCell ref="D6:E6"/>
    <mergeCell ref="F6:G6"/>
    <mergeCell ref="H6:J6"/>
    <mergeCell ref="G24:H24"/>
    <mergeCell ref="A7:C7"/>
    <mergeCell ref="D7:E7"/>
    <mergeCell ref="F7:G7"/>
    <mergeCell ref="H7:J7"/>
    <mergeCell ref="B13:E13"/>
    <mergeCell ref="F13:J13"/>
    <mergeCell ref="A13:A14"/>
    <mergeCell ref="A8:C12"/>
    <mergeCell ref="B14:E14"/>
    <mergeCell ref="F14:J14"/>
    <mergeCell ref="G25:H25"/>
    <mergeCell ref="A26:F26"/>
    <mergeCell ref="G26:H26"/>
    <mergeCell ref="A15:A25"/>
    <mergeCell ref="B16:B22"/>
    <mergeCell ref="B23:B24"/>
    <mergeCell ref="C19:C22"/>
    <mergeCell ref="G18:H18"/>
    <mergeCell ref="G19:H19"/>
    <mergeCell ref="G20:H20"/>
    <mergeCell ref="G21:H21"/>
    <mergeCell ref="G22:H22"/>
    <mergeCell ref="G15:H15"/>
    <mergeCell ref="G16:H16"/>
    <mergeCell ref="G17:H17"/>
    <mergeCell ref="G23:H23"/>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4"/>
  <sheetViews>
    <sheetView showGridLines="0" zoomScale="87" zoomScaleNormal="87" workbookViewId="0">
      <selection activeCell="H7" sqref="H7:J7"/>
    </sheetView>
  </sheetViews>
  <sheetFormatPr defaultColWidth="9" defaultRowHeight="14.25"/>
  <cols>
    <col min="1" max="2" width="6.125" style="2" customWidth="1"/>
    <col min="3" max="3" width="12.375" style="2" customWidth="1"/>
    <col min="4" max="4" width="26" style="2" customWidth="1"/>
    <col min="5" max="5" width="20.25" style="2" customWidth="1"/>
    <col min="6" max="6" width="12.375" style="2" customWidth="1"/>
    <col min="7" max="7" width="12.625" style="2" customWidth="1"/>
    <col min="8" max="8" width="12.375" style="2" customWidth="1"/>
    <col min="9" max="9" width="12.375" style="1" customWidth="1"/>
    <col min="10" max="10" width="19.625" style="2" customWidth="1"/>
    <col min="11" max="16384" width="9" style="2"/>
  </cols>
  <sheetData>
    <row r="1" spans="1:10" ht="16.5" customHeight="1">
      <c r="A1" s="3" t="s">
        <v>38</v>
      </c>
      <c r="B1" s="4"/>
      <c r="C1" s="4"/>
      <c r="D1" s="4"/>
    </row>
    <row r="2" spans="1:10" ht="33.75" customHeight="1">
      <c r="A2" s="191" t="s">
        <v>40</v>
      </c>
      <c r="B2" s="191"/>
      <c r="C2" s="191"/>
      <c r="D2" s="191"/>
      <c r="E2" s="191"/>
      <c r="F2" s="191"/>
      <c r="G2" s="191"/>
      <c r="H2" s="191"/>
      <c r="I2" s="191"/>
      <c r="J2" s="191"/>
    </row>
    <row r="3" spans="1:10" ht="14.25" customHeight="1">
      <c r="A3" s="192" t="s">
        <v>41</v>
      </c>
      <c r="B3" s="192"/>
      <c r="C3" s="192"/>
      <c r="D3" s="192"/>
      <c r="E3" s="192"/>
      <c r="F3" s="192"/>
      <c r="G3" s="192"/>
      <c r="H3" s="192"/>
      <c r="I3" s="192"/>
      <c r="J3" s="192"/>
    </row>
    <row r="4" spans="1:10" ht="14.25" customHeight="1">
      <c r="A4" s="6"/>
      <c r="B4" s="7"/>
      <c r="C4" s="8"/>
      <c r="D4" s="8"/>
    </row>
    <row r="5" spans="1:10" ht="21.95" customHeight="1">
      <c r="A5" s="193" t="s">
        <v>42</v>
      </c>
      <c r="B5" s="194"/>
      <c r="C5" s="194"/>
      <c r="D5" s="171" t="s">
        <v>690</v>
      </c>
      <c r="E5" s="172"/>
      <c r="F5" s="172"/>
      <c r="G5" s="172"/>
      <c r="H5" s="172"/>
      <c r="I5" s="172"/>
      <c r="J5" s="172"/>
    </row>
    <row r="6" spans="1:10" ht="21.95" customHeight="1">
      <c r="A6" s="169" t="s">
        <v>44</v>
      </c>
      <c r="B6" s="176"/>
      <c r="C6" s="176"/>
      <c r="D6" s="172" t="s">
        <v>47</v>
      </c>
      <c r="E6" s="172"/>
      <c r="F6" s="169" t="s">
        <v>46</v>
      </c>
      <c r="G6" s="170"/>
      <c r="H6" s="171" t="s">
        <v>845</v>
      </c>
      <c r="I6" s="172"/>
      <c r="J6" s="172"/>
    </row>
    <row r="7" spans="1:10" ht="21.95" customHeight="1">
      <c r="A7" s="169" t="s">
        <v>48</v>
      </c>
      <c r="B7" s="176"/>
      <c r="C7" s="176"/>
      <c r="D7" s="171" t="s">
        <v>843</v>
      </c>
      <c r="E7" s="171"/>
      <c r="F7" s="169" t="s">
        <v>50</v>
      </c>
      <c r="G7" s="170"/>
      <c r="H7" s="172">
        <v>69026580</v>
      </c>
      <c r="I7" s="172"/>
      <c r="J7" s="172"/>
    </row>
    <row r="8" spans="1:10" ht="21.95" customHeight="1">
      <c r="A8" s="177">
        <v>38</v>
      </c>
      <c r="B8" s="178"/>
      <c r="C8" s="179"/>
      <c r="D8" s="16"/>
      <c r="E8" s="16" t="s">
        <v>52</v>
      </c>
      <c r="F8" s="16" t="s">
        <v>53</v>
      </c>
      <c r="G8" s="17" t="s">
        <v>54</v>
      </c>
      <c r="H8" s="18" t="s">
        <v>55</v>
      </c>
      <c r="I8" s="10" t="s">
        <v>56</v>
      </c>
      <c r="J8" s="29" t="s">
        <v>57</v>
      </c>
    </row>
    <row r="9" spans="1:10" ht="21.95" customHeight="1">
      <c r="A9" s="180"/>
      <c r="B9" s="181"/>
      <c r="C9" s="182"/>
      <c r="D9" s="16" t="s">
        <v>58</v>
      </c>
      <c r="E9" s="32">
        <v>1103.0055</v>
      </c>
      <c r="F9" s="32">
        <v>1103.0055</v>
      </c>
      <c r="G9" s="32">
        <v>1103.0055</v>
      </c>
      <c r="H9" s="20">
        <v>10</v>
      </c>
      <c r="I9" s="45">
        <f>G9/F9</f>
        <v>1</v>
      </c>
      <c r="J9" s="20">
        <v>10</v>
      </c>
    </row>
    <row r="10" spans="1:10" ht="21.95" customHeight="1">
      <c r="A10" s="180"/>
      <c r="B10" s="181"/>
      <c r="C10" s="182"/>
      <c r="D10" s="16" t="s">
        <v>59</v>
      </c>
      <c r="E10" s="32"/>
      <c r="F10" s="32"/>
      <c r="G10" s="32"/>
      <c r="H10" s="12" t="s">
        <v>60</v>
      </c>
      <c r="I10" s="45"/>
      <c r="J10" s="12" t="s">
        <v>60</v>
      </c>
    </row>
    <row r="11" spans="1:10" ht="21.95" customHeight="1">
      <c r="A11" s="180"/>
      <c r="B11" s="181"/>
      <c r="C11" s="182"/>
      <c r="D11" s="16" t="s">
        <v>61</v>
      </c>
      <c r="E11" s="16"/>
      <c r="F11" s="33"/>
      <c r="G11" s="21"/>
      <c r="H11" s="12" t="s">
        <v>60</v>
      </c>
      <c r="I11" s="45"/>
      <c r="J11" s="12" t="s">
        <v>60</v>
      </c>
    </row>
    <row r="12" spans="1:10" ht="21.95" customHeight="1">
      <c r="A12" s="183"/>
      <c r="B12" s="184"/>
      <c r="C12" s="185"/>
      <c r="D12" s="16" t="s">
        <v>62</v>
      </c>
      <c r="E12" s="16">
        <f>E9</f>
        <v>1103.0055</v>
      </c>
      <c r="F12" s="16">
        <f t="shared" ref="F12:G12" si="0">F9</f>
        <v>1103.0055</v>
      </c>
      <c r="G12" s="16">
        <f t="shared" si="0"/>
        <v>1103.0055</v>
      </c>
      <c r="H12" s="12" t="s">
        <v>60</v>
      </c>
      <c r="I12" s="45">
        <v>1</v>
      </c>
      <c r="J12" s="12" t="s">
        <v>60</v>
      </c>
    </row>
    <row r="13" spans="1:10" ht="21.95" customHeight="1">
      <c r="A13" s="172" t="s">
        <v>63</v>
      </c>
      <c r="B13" s="171" t="s">
        <v>64</v>
      </c>
      <c r="C13" s="171"/>
      <c r="D13" s="171"/>
      <c r="E13" s="171"/>
      <c r="F13" s="169" t="s">
        <v>65</v>
      </c>
      <c r="G13" s="176"/>
      <c r="H13" s="176"/>
      <c r="I13" s="176"/>
      <c r="J13" s="170"/>
    </row>
    <row r="14" spans="1:10" ht="129" customHeight="1">
      <c r="A14" s="172"/>
      <c r="B14" s="187" t="s">
        <v>607</v>
      </c>
      <c r="C14" s="188"/>
      <c r="D14" s="189"/>
      <c r="E14" s="189"/>
      <c r="F14" s="266" t="s">
        <v>691</v>
      </c>
      <c r="G14" s="266"/>
      <c r="H14" s="266"/>
      <c r="I14" s="264"/>
      <c r="J14" s="266"/>
    </row>
    <row r="15" spans="1:10" ht="41.25" customHeight="1">
      <c r="A15" s="171" t="s">
        <v>68</v>
      </c>
      <c r="B15" s="11" t="s">
        <v>69</v>
      </c>
      <c r="C15" s="11" t="s">
        <v>70</v>
      </c>
      <c r="D15" s="11" t="s">
        <v>71</v>
      </c>
      <c r="E15" s="11" t="s">
        <v>72</v>
      </c>
      <c r="F15" s="11" t="s">
        <v>73</v>
      </c>
      <c r="G15" s="171" t="s">
        <v>55</v>
      </c>
      <c r="H15" s="171"/>
      <c r="I15" s="11" t="s">
        <v>57</v>
      </c>
      <c r="J15" s="11" t="s">
        <v>74</v>
      </c>
    </row>
    <row r="16" spans="1:10" ht="41.25" customHeight="1">
      <c r="A16" s="171"/>
      <c r="B16" s="171" t="s">
        <v>75</v>
      </c>
      <c r="C16" s="22" t="s">
        <v>76</v>
      </c>
      <c r="D16" s="47" t="s">
        <v>609</v>
      </c>
      <c r="E16" s="47" t="s">
        <v>692</v>
      </c>
      <c r="F16" s="47" t="s">
        <v>692</v>
      </c>
      <c r="G16" s="264">
        <v>20</v>
      </c>
      <c r="H16" s="264"/>
      <c r="I16" s="47">
        <v>20</v>
      </c>
      <c r="J16" s="12"/>
    </row>
    <row r="17" spans="1:10" ht="41.25" customHeight="1">
      <c r="A17" s="171"/>
      <c r="B17" s="171"/>
      <c r="C17" s="11" t="s">
        <v>82</v>
      </c>
      <c r="D17" s="47" t="s">
        <v>611</v>
      </c>
      <c r="E17" s="48">
        <v>1</v>
      </c>
      <c r="F17" s="49">
        <v>1</v>
      </c>
      <c r="G17" s="264">
        <v>10</v>
      </c>
      <c r="H17" s="264"/>
      <c r="I17" s="47">
        <v>10</v>
      </c>
      <c r="J17" s="12"/>
    </row>
    <row r="18" spans="1:10" ht="41.25" customHeight="1">
      <c r="A18" s="171"/>
      <c r="B18" s="171"/>
      <c r="C18" s="22" t="s">
        <v>99</v>
      </c>
      <c r="D18" s="47" t="s">
        <v>612</v>
      </c>
      <c r="E18" s="50" t="s">
        <v>613</v>
      </c>
      <c r="F18" s="51" t="s">
        <v>613</v>
      </c>
      <c r="G18" s="264">
        <v>10</v>
      </c>
      <c r="H18" s="264"/>
      <c r="I18" s="47">
        <v>10</v>
      </c>
      <c r="J18" s="12"/>
    </row>
    <row r="19" spans="1:10" ht="41.25" customHeight="1">
      <c r="A19" s="171"/>
      <c r="B19" s="171"/>
      <c r="C19" s="173" t="s">
        <v>89</v>
      </c>
      <c r="D19" s="47" t="s">
        <v>693</v>
      </c>
      <c r="E19" s="47" t="s">
        <v>694</v>
      </c>
      <c r="F19" s="47" t="s">
        <v>694</v>
      </c>
      <c r="G19" s="264">
        <v>10</v>
      </c>
      <c r="H19" s="264"/>
      <c r="I19" s="47">
        <v>10</v>
      </c>
      <c r="J19" s="12"/>
    </row>
    <row r="20" spans="1:10" ht="41.25" customHeight="1">
      <c r="A20" s="171"/>
      <c r="B20" s="171"/>
      <c r="C20" s="175"/>
      <c r="D20" s="47" t="s">
        <v>695</v>
      </c>
      <c r="E20" s="47" t="s">
        <v>138</v>
      </c>
      <c r="F20" s="47" t="s">
        <v>138</v>
      </c>
      <c r="G20" s="264">
        <v>10</v>
      </c>
      <c r="H20" s="264"/>
      <c r="I20" s="47">
        <v>10</v>
      </c>
      <c r="J20" s="12"/>
    </row>
    <row r="21" spans="1:10" ht="41.25" customHeight="1">
      <c r="A21" s="171"/>
      <c r="B21" s="171" t="s">
        <v>104</v>
      </c>
      <c r="C21" s="11" t="s">
        <v>105</v>
      </c>
      <c r="D21" s="47" t="s">
        <v>616</v>
      </c>
      <c r="E21" s="47" t="s">
        <v>616</v>
      </c>
      <c r="F21" s="47" t="s">
        <v>617</v>
      </c>
      <c r="G21" s="264">
        <v>10</v>
      </c>
      <c r="H21" s="264"/>
      <c r="I21" s="52">
        <v>10</v>
      </c>
      <c r="J21" s="12"/>
    </row>
    <row r="22" spans="1:10" s="1" customFormat="1" ht="41.25" customHeight="1">
      <c r="A22" s="171"/>
      <c r="B22" s="171"/>
      <c r="C22" s="11" t="s">
        <v>423</v>
      </c>
      <c r="D22" s="47" t="s">
        <v>618</v>
      </c>
      <c r="E22" s="47" t="s">
        <v>619</v>
      </c>
      <c r="F22" s="47" t="s">
        <v>619</v>
      </c>
      <c r="G22" s="264">
        <v>10</v>
      </c>
      <c r="H22" s="264"/>
      <c r="I22" s="47">
        <v>10</v>
      </c>
      <c r="J22" s="11"/>
    </row>
    <row r="23" spans="1:10" ht="41.25" customHeight="1">
      <c r="A23" s="171"/>
      <c r="B23" s="11" t="s">
        <v>482</v>
      </c>
      <c r="C23" s="11" t="s">
        <v>108</v>
      </c>
      <c r="D23" s="47" t="s">
        <v>620</v>
      </c>
      <c r="E23" s="48" t="s">
        <v>620</v>
      </c>
      <c r="F23" s="48" t="s">
        <v>621</v>
      </c>
      <c r="G23" s="264">
        <v>10</v>
      </c>
      <c r="H23" s="264"/>
      <c r="I23" s="47">
        <v>10</v>
      </c>
      <c r="J23" s="26"/>
    </row>
    <row r="24" spans="1:10" ht="41.25" customHeight="1">
      <c r="A24" s="171" t="s">
        <v>111</v>
      </c>
      <c r="B24" s="172"/>
      <c r="C24" s="172"/>
      <c r="D24" s="172"/>
      <c r="E24" s="172"/>
      <c r="F24" s="172"/>
      <c r="G24" s="267">
        <f>SUM(G16:H23,J9)</f>
        <v>100</v>
      </c>
      <c r="H24" s="267"/>
      <c r="I24" s="31">
        <f>SUM(I16:I23,J9)</f>
        <v>100</v>
      </c>
      <c r="J24" s="20"/>
    </row>
  </sheetData>
  <sheetProtection formatCells="0" insertHyperlinks="0" autoFilter="0"/>
  <mergeCells count="33">
    <mergeCell ref="A2:J2"/>
    <mergeCell ref="A3:J3"/>
    <mergeCell ref="A5:C5"/>
    <mergeCell ref="D5:J5"/>
    <mergeCell ref="A6:C6"/>
    <mergeCell ref="D6:E6"/>
    <mergeCell ref="F6:G6"/>
    <mergeCell ref="H6:J6"/>
    <mergeCell ref="G16:H16"/>
    <mergeCell ref="G17:H17"/>
    <mergeCell ref="A7:C7"/>
    <mergeCell ref="D7:E7"/>
    <mergeCell ref="F7:G7"/>
    <mergeCell ref="H7:J7"/>
    <mergeCell ref="B13:E13"/>
    <mergeCell ref="F13:J13"/>
    <mergeCell ref="A8:C12"/>
    <mergeCell ref="G23:H23"/>
    <mergeCell ref="A24:F24"/>
    <mergeCell ref="G24:H24"/>
    <mergeCell ref="A13:A14"/>
    <mergeCell ref="A15:A23"/>
    <mergeCell ref="B16:B20"/>
    <mergeCell ref="B21:B22"/>
    <mergeCell ref="C19:C20"/>
    <mergeCell ref="G18:H18"/>
    <mergeCell ref="G19:H19"/>
    <mergeCell ref="G20:H20"/>
    <mergeCell ref="G21:H21"/>
    <mergeCell ref="G22:H22"/>
    <mergeCell ref="B14:E14"/>
    <mergeCell ref="F14:J14"/>
    <mergeCell ref="G15:H15"/>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8"/>
  <sheetViews>
    <sheetView showGridLines="0" workbookViewId="0">
      <selection activeCell="D7" sqref="D7:E7"/>
    </sheetView>
  </sheetViews>
  <sheetFormatPr defaultColWidth="9" defaultRowHeight="14.25"/>
  <cols>
    <col min="1" max="2" width="6.125" style="38" customWidth="1"/>
    <col min="3" max="3" width="12.375" style="38" customWidth="1"/>
    <col min="4" max="4" width="26" style="38" customWidth="1"/>
    <col min="5" max="5" width="21.25" style="38" customWidth="1"/>
    <col min="6" max="6" width="12.375" style="38" customWidth="1"/>
    <col min="7" max="7" width="12.625" style="5" customWidth="1"/>
    <col min="8" max="8" width="12.375" style="5" customWidth="1"/>
    <col min="9" max="9" width="12.375" style="38" customWidth="1"/>
    <col min="10" max="10" width="19.625" style="38" customWidth="1"/>
    <col min="11" max="16384" width="9" style="38"/>
  </cols>
  <sheetData>
    <row r="1" spans="1:11" ht="16.5" customHeight="1">
      <c r="A1" s="3" t="s">
        <v>38</v>
      </c>
      <c r="B1" s="4"/>
      <c r="C1" s="4"/>
      <c r="D1" s="4"/>
    </row>
    <row r="2" spans="1:11" ht="33.75" customHeight="1">
      <c r="A2" s="191" t="s">
        <v>40</v>
      </c>
      <c r="B2" s="191"/>
      <c r="C2" s="191"/>
      <c r="D2" s="191"/>
      <c r="E2" s="191"/>
      <c r="F2" s="191"/>
      <c r="G2" s="191"/>
      <c r="H2" s="191"/>
      <c r="I2" s="191"/>
      <c r="J2" s="191"/>
    </row>
    <row r="3" spans="1:11" ht="14.25" customHeight="1">
      <c r="A3" s="192" t="s">
        <v>41</v>
      </c>
      <c r="B3" s="192"/>
      <c r="C3" s="192"/>
      <c r="D3" s="192"/>
      <c r="E3" s="192"/>
      <c r="F3" s="192"/>
      <c r="G3" s="192"/>
      <c r="H3" s="192"/>
      <c r="I3" s="192"/>
      <c r="J3" s="192"/>
    </row>
    <row r="4" spans="1:11" ht="21.75" customHeight="1">
      <c r="A4" s="6"/>
      <c r="B4" s="7"/>
      <c r="C4" s="8"/>
      <c r="D4" s="8"/>
    </row>
    <row r="5" spans="1:11" ht="21.95" customHeight="1">
      <c r="A5" s="169" t="s">
        <v>42</v>
      </c>
      <c r="B5" s="176"/>
      <c r="C5" s="176"/>
      <c r="D5" s="171" t="s">
        <v>112</v>
      </c>
      <c r="E5" s="171"/>
      <c r="F5" s="171"/>
      <c r="G5" s="171"/>
      <c r="H5" s="171"/>
      <c r="I5" s="171"/>
      <c r="J5" s="171"/>
      <c r="K5" s="5"/>
    </row>
    <row r="6" spans="1:11" ht="21.95" customHeight="1">
      <c r="A6" s="169" t="s">
        <v>44</v>
      </c>
      <c r="B6" s="176"/>
      <c r="C6" s="176"/>
      <c r="D6" s="171" t="s">
        <v>45</v>
      </c>
      <c r="E6" s="171"/>
      <c r="F6" s="169" t="s">
        <v>46</v>
      </c>
      <c r="G6" s="170"/>
      <c r="H6" s="171" t="s">
        <v>47</v>
      </c>
      <c r="I6" s="171"/>
      <c r="J6" s="171"/>
    </row>
    <row r="7" spans="1:11" ht="21.95" customHeight="1">
      <c r="A7" s="169" t="s">
        <v>48</v>
      </c>
      <c r="B7" s="176"/>
      <c r="C7" s="176"/>
      <c r="D7" s="171" t="s">
        <v>49</v>
      </c>
      <c r="E7" s="171"/>
      <c r="F7" s="169" t="s">
        <v>50</v>
      </c>
      <c r="G7" s="170"/>
      <c r="H7" s="171">
        <v>69041278</v>
      </c>
      <c r="I7" s="171"/>
      <c r="J7" s="171"/>
    </row>
    <row r="8" spans="1:11" ht="21.95" customHeight="1">
      <c r="A8" s="177" t="s">
        <v>51</v>
      </c>
      <c r="B8" s="178"/>
      <c r="C8" s="179"/>
      <c r="D8" s="16"/>
      <c r="E8" s="16" t="s">
        <v>52</v>
      </c>
      <c r="F8" s="16" t="s">
        <v>53</v>
      </c>
      <c r="G8" s="15" t="s">
        <v>54</v>
      </c>
      <c r="H8" s="13" t="s">
        <v>55</v>
      </c>
      <c r="I8" s="41" t="s">
        <v>56</v>
      </c>
      <c r="J8" s="17" t="s">
        <v>57</v>
      </c>
    </row>
    <row r="9" spans="1:11" ht="21.95" customHeight="1">
      <c r="A9" s="180"/>
      <c r="B9" s="181"/>
      <c r="C9" s="182"/>
      <c r="D9" s="16" t="s">
        <v>58</v>
      </c>
      <c r="E9" s="11">
        <v>15</v>
      </c>
      <c r="F9" s="11">
        <v>15</v>
      </c>
      <c r="G9" s="11">
        <v>15</v>
      </c>
      <c r="H9" s="11">
        <v>10</v>
      </c>
      <c r="I9" s="42">
        <v>1</v>
      </c>
      <c r="J9" s="16">
        <v>10</v>
      </c>
    </row>
    <row r="10" spans="1:11" ht="21.95" customHeight="1">
      <c r="A10" s="180"/>
      <c r="B10" s="181"/>
      <c r="C10" s="182"/>
      <c r="D10" s="16" t="s">
        <v>59</v>
      </c>
      <c r="E10" s="11">
        <v>15</v>
      </c>
      <c r="F10" s="11">
        <v>15</v>
      </c>
      <c r="G10" s="11">
        <v>15</v>
      </c>
      <c r="H10" s="11" t="s">
        <v>60</v>
      </c>
      <c r="I10" s="42">
        <v>1</v>
      </c>
      <c r="J10" s="11" t="s">
        <v>60</v>
      </c>
    </row>
    <row r="11" spans="1:11" ht="21.95" customHeight="1">
      <c r="A11" s="180"/>
      <c r="B11" s="181"/>
      <c r="C11" s="182"/>
      <c r="D11" s="16" t="s">
        <v>61</v>
      </c>
      <c r="E11" s="16"/>
      <c r="F11" s="33"/>
      <c r="G11" s="11"/>
      <c r="H11" s="11" t="s">
        <v>60</v>
      </c>
      <c r="I11" s="42"/>
      <c r="J11" s="11" t="s">
        <v>60</v>
      </c>
    </row>
    <row r="12" spans="1:11" ht="21.95" customHeight="1">
      <c r="A12" s="183"/>
      <c r="B12" s="184"/>
      <c r="C12" s="185"/>
      <c r="D12" s="16" t="s">
        <v>62</v>
      </c>
      <c r="E12" s="16"/>
      <c r="F12" s="21"/>
      <c r="G12" s="11"/>
      <c r="H12" s="11" t="s">
        <v>60</v>
      </c>
      <c r="I12" s="11"/>
      <c r="J12" s="11" t="s">
        <v>60</v>
      </c>
    </row>
    <row r="13" spans="1:11" ht="21.95" customHeight="1">
      <c r="A13" s="171" t="s">
        <v>63</v>
      </c>
      <c r="B13" s="171" t="s">
        <v>64</v>
      </c>
      <c r="C13" s="171"/>
      <c r="D13" s="171"/>
      <c r="E13" s="171"/>
      <c r="F13" s="169" t="s">
        <v>65</v>
      </c>
      <c r="G13" s="176"/>
      <c r="H13" s="176"/>
      <c r="I13" s="176"/>
      <c r="J13" s="170"/>
    </row>
    <row r="14" spans="1:11" ht="143.25" customHeight="1">
      <c r="A14" s="171"/>
      <c r="B14" s="186" t="s">
        <v>113</v>
      </c>
      <c r="C14" s="186"/>
      <c r="D14" s="186"/>
      <c r="E14" s="186"/>
      <c r="F14" s="187" t="s">
        <v>114</v>
      </c>
      <c r="G14" s="188"/>
      <c r="H14" s="188"/>
      <c r="I14" s="188"/>
      <c r="J14" s="195"/>
    </row>
    <row r="15" spans="1:11" ht="32.25" customHeight="1">
      <c r="A15" s="173" t="s">
        <v>68</v>
      </c>
      <c r="B15" s="11" t="s">
        <v>69</v>
      </c>
      <c r="C15" s="11" t="s">
        <v>70</v>
      </c>
      <c r="D15" s="11" t="s">
        <v>71</v>
      </c>
      <c r="E15" s="11" t="s">
        <v>72</v>
      </c>
      <c r="F15" s="11" t="s">
        <v>73</v>
      </c>
      <c r="G15" s="171" t="s">
        <v>55</v>
      </c>
      <c r="H15" s="171"/>
      <c r="I15" s="11" t="s">
        <v>57</v>
      </c>
      <c r="J15" s="11" t="s">
        <v>74</v>
      </c>
    </row>
    <row r="16" spans="1:11" ht="29.25" customHeight="1">
      <c r="A16" s="174"/>
      <c r="B16" s="173" t="s">
        <v>75</v>
      </c>
      <c r="C16" s="173" t="s">
        <v>76</v>
      </c>
      <c r="D16" s="16" t="s">
        <v>115</v>
      </c>
      <c r="E16" s="11">
        <v>24</v>
      </c>
      <c r="F16" s="11">
        <v>24</v>
      </c>
      <c r="G16" s="171">
        <v>5</v>
      </c>
      <c r="H16" s="171"/>
      <c r="I16" s="11">
        <v>5</v>
      </c>
      <c r="J16" s="16"/>
    </row>
    <row r="17" spans="1:10" ht="29.25" customHeight="1">
      <c r="A17" s="174"/>
      <c r="B17" s="174"/>
      <c r="C17" s="174"/>
      <c r="D17" s="16" t="s">
        <v>116</v>
      </c>
      <c r="E17" s="11">
        <v>14</v>
      </c>
      <c r="F17" s="11">
        <v>14</v>
      </c>
      <c r="G17" s="169">
        <v>5</v>
      </c>
      <c r="H17" s="170"/>
      <c r="I17" s="11">
        <v>5</v>
      </c>
      <c r="J17" s="16"/>
    </row>
    <row r="18" spans="1:10" ht="29.25" customHeight="1">
      <c r="A18" s="174"/>
      <c r="B18" s="174"/>
      <c r="C18" s="171" t="s">
        <v>82</v>
      </c>
      <c r="D18" s="16" t="s">
        <v>117</v>
      </c>
      <c r="E18" s="26">
        <v>1</v>
      </c>
      <c r="F18" s="26">
        <v>1</v>
      </c>
      <c r="G18" s="171">
        <v>10</v>
      </c>
      <c r="H18" s="171"/>
      <c r="I18" s="11">
        <v>10</v>
      </c>
      <c r="J18" s="16"/>
    </row>
    <row r="19" spans="1:10" ht="29.25" customHeight="1">
      <c r="A19" s="174"/>
      <c r="B19" s="174"/>
      <c r="C19" s="171"/>
      <c r="D19" s="16" t="s">
        <v>118</v>
      </c>
      <c r="E19" s="26">
        <v>1</v>
      </c>
      <c r="F19" s="26">
        <v>1</v>
      </c>
      <c r="G19" s="169">
        <v>10</v>
      </c>
      <c r="H19" s="170"/>
      <c r="I19" s="11">
        <v>10</v>
      </c>
      <c r="J19" s="16"/>
    </row>
    <row r="20" spans="1:10" ht="29.25" customHeight="1">
      <c r="A20" s="174"/>
      <c r="B20" s="174"/>
      <c r="C20" s="173" t="s">
        <v>89</v>
      </c>
      <c r="D20" s="16" t="s">
        <v>119</v>
      </c>
      <c r="E20" s="11" t="s">
        <v>120</v>
      </c>
      <c r="F20" s="11" t="s">
        <v>121</v>
      </c>
      <c r="G20" s="171">
        <v>5</v>
      </c>
      <c r="H20" s="171"/>
      <c r="I20" s="11">
        <v>5</v>
      </c>
      <c r="J20" s="16"/>
    </row>
    <row r="21" spans="1:10" ht="29.25" customHeight="1">
      <c r="A21" s="174"/>
      <c r="B21" s="174"/>
      <c r="C21" s="174"/>
      <c r="D21" s="16" t="s">
        <v>122</v>
      </c>
      <c r="E21" s="11" t="s">
        <v>120</v>
      </c>
      <c r="F21" s="11" t="s">
        <v>123</v>
      </c>
      <c r="G21" s="169">
        <v>5</v>
      </c>
      <c r="H21" s="170"/>
      <c r="I21" s="11">
        <v>5</v>
      </c>
      <c r="J21" s="16"/>
    </row>
    <row r="22" spans="1:10" ht="34.5" customHeight="1">
      <c r="A22" s="174"/>
      <c r="B22" s="174"/>
      <c r="C22" s="173" t="s">
        <v>99</v>
      </c>
      <c r="D22" s="16" t="s">
        <v>119</v>
      </c>
      <c r="E22" s="11" t="s">
        <v>124</v>
      </c>
      <c r="F22" s="39">
        <v>45231</v>
      </c>
      <c r="G22" s="169">
        <v>5</v>
      </c>
      <c r="H22" s="170"/>
      <c r="I22" s="11">
        <v>0</v>
      </c>
      <c r="J22" s="173" t="s">
        <v>125</v>
      </c>
    </row>
    <row r="23" spans="1:10" ht="44.25" customHeight="1">
      <c r="A23" s="174"/>
      <c r="B23" s="174"/>
      <c r="C23" s="175"/>
      <c r="D23" s="16" t="s">
        <v>122</v>
      </c>
      <c r="E23" s="11" t="s">
        <v>126</v>
      </c>
      <c r="F23" s="39">
        <v>45231</v>
      </c>
      <c r="G23" s="169">
        <v>5</v>
      </c>
      <c r="H23" s="170"/>
      <c r="I23" s="11">
        <v>0</v>
      </c>
      <c r="J23" s="175"/>
    </row>
    <row r="24" spans="1:10" ht="106.5" customHeight="1">
      <c r="A24" s="174"/>
      <c r="B24" s="174" t="s">
        <v>104</v>
      </c>
      <c r="C24" s="173" t="s">
        <v>105</v>
      </c>
      <c r="D24" s="21" t="s">
        <v>127</v>
      </c>
      <c r="E24" s="11" t="s">
        <v>128</v>
      </c>
      <c r="F24" s="11" t="s">
        <v>129</v>
      </c>
      <c r="G24" s="169">
        <v>10</v>
      </c>
      <c r="H24" s="170"/>
      <c r="I24" s="11">
        <v>10</v>
      </c>
      <c r="J24" s="16"/>
    </row>
    <row r="25" spans="1:10" s="5" customFormat="1" ht="72.75" customHeight="1">
      <c r="A25" s="174"/>
      <c r="B25" s="174"/>
      <c r="C25" s="175"/>
      <c r="D25" s="21" t="s">
        <v>130</v>
      </c>
      <c r="E25" s="11" t="s">
        <v>131</v>
      </c>
      <c r="F25" s="11" t="s">
        <v>129</v>
      </c>
      <c r="G25" s="171">
        <v>10</v>
      </c>
      <c r="H25" s="171"/>
      <c r="I25" s="11">
        <v>10</v>
      </c>
      <c r="J25" s="11"/>
    </row>
    <row r="26" spans="1:10" ht="38.25" customHeight="1">
      <c r="A26" s="174"/>
      <c r="B26" s="174"/>
      <c r="C26" s="173" t="s">
        <v>108</v>
      </c>
      <c r="D26" s="16" t="s">
        <v>132</v>
      </c>
      <c r="E26" s="26">
        <v>1</v>
      </c>
      <c r="F26" s="26">
        <v>1</v>
      </c>
      <c r="G26" s="171">
        <v>10</v>
      </c>
      <c r="H26" s="171"/>
      <c r="I26" s="11">
        <v>10</v>
      </c>
      <c r="J26" s="35"/>
    </row>
    <row r="27" spans="1:10" ht="38.25" customHeight="1">
      <c r="A27" s="175"/>
      <c r="B27" s="175"/>
      <c r="C27" s="175"/>
      <c r="D27" s="16" t="s">
        <v>133</v>
      </c>
      <c r="E27" s="26">
        <v>1</v>
      </c>
      <c r="F27" s="26">
        <v>1</v>
      </c>
      <c r="G27" s="169">
        <v>10</v>
      </c>
      <c r="H27" s="170"/>
      <c r="I27" s="11">
        <v>10</v>
      </c>
      <c r="J27" s="35"/>
    </row>
    <row r="28" spans="1:10" ht="21" customHeight="1">
      <c r="A28" s="171" t="s">
        <v>111</v>
      </c>
      <c r="B28" s="171"/>
      <c r="C28" s="171"/>
      <c r="D28" s="171"/>
      <c r="E28" s="171"/>
      <c r="F28" s="171"/>
      <c r="G28" s="171">
        <v>100</v>
      </c>
      <c r="H28" s="171"/>
      <c r="I28" s="31">
        <v>90</v>
      </c>
      <c r="J28" s="16"/>
    </row>
  </sheetData>
  <sheetProtection formatCells="0" insertHyperlinks="0" autoFilter="0"/>
  <mergeCells count="43">
    <mergeCell ref="A2:J2"/>
    <mergeCell ref="A3:J3"/>
    <mergeCell ref="A5:C5"/>
    <mergeCell ref="D5:J5"/>
    <mergeCell ref="A6:C6"/>
    <mergeCell ref="D6:E6"/>
    <mergeCell ref="F6:G6"/>
    <mergeCell ref="H6:J6"/>
    <mergeCell ref="A7:C7"/>
    <mergeCell ref="D7:E7"/>
    <mergeCell ref="F7:G7"/>
    <mergeCell ref="H7:J7"/>
    <mergeCell ref="B13:E13"/>
    <mergeCell ref="F13:J13"/>
    <mergeCell ref="B14:E14"/>
    <mergeCell ref="F14:J14"/>
    <mergeCell ref="G15:H15"/>
    <mergeCell ref="G16:H16"/>
    <mergeCell ref="G17:H17"/>
    <mergeCell ref="G25:H25"/>
    <mergeCell ref="G26:H26"/>
    <mergeCell ref="G27:H27"/>
    <mergeCell ref="G18:H18"/>
    <mergeCell ref="G19:H19"/>
    <mergeCell ref="G20:H20"/>
    <mergeCell ref="G21:H21"/>
    <mergeCell ref="G22:H22"/>
    <mergeCell ref="J22:J23"/>
    <mergeCell ref="A8:C12"/>
    <mergeCell ref="A28:F28"/>
    <mergeCell ref="G28:H28"/>
    <mergeCell ref="A13:A14"/>
    <mergeCell ref="A15:A27"/>
    <mergeCell ref="B16:B23"/>
    <mergeCell ref="B24:B27"/>
    <mergeCell ref="C16:C17"/>
    <mergeCell ref="C18:C19"/>
    <mergeCell ref="C20:C21"/>
    <mergeCell ref="C22:C23"/>
    <mergeCell ref="C24:C25"/>
    <mergeCell ref="C26:C27"/>
    <mergeCell ref="G23:H23"/>
    <mergeCell ref="G24:H24"/>
  </mergeCells>
  <phoneticPr fontId="23" type="noConversion"/>
  <printOptions horizontalCentered="1"/>
  <pageMargins left="0.47244094488188998" right="0.47244094488188998" top="0.39370078740157499" bottom="0.39370078740157499" header="0.35433070866141703" footer="0.196850393700787"/>
  <pageSetup paperSize="9" scale="62" orientation="portrait"/>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showGridLines="0" zoomScale="87" zoomScaleNormal="87" workbookViewId="0">
      <selection activeCell="H7" sqref="H7:J7"/>
    </sheetView>
  </sheetViews>
  <sheetFormatPr defaultColWidth="9" defaultRowHeight="14.25"/>
  <cols>
    <col min="1" max="2" width="6.125" style="2" customWidth="1"/>
    <col min="3" max="3" width="12.375" style="2" customWidth="1"/>
    <col min="4" max="4" width="26" style="2" customWidth="1"/>
    <col min="5" max="5" width="20.25" style="2" customWidth="1"/>
    <col min="6" max="6" width="12.375" style="2" customWidth="1"/>
    <col min="7" max="7" width="12.625" style="1" customWidth="1"/>
    <col min="8" max="9" width="12.375" style="1" customWidth="1"/>
    <col min="10" max="10" width="19.625" style="2" customWidth="1"/>
    <col min="11" max="16384" width="9" style="2"/>
  </cols>
  <sheetData>
    <row r="1" spans="1:11" ht="16.5" customHeight="1">
      <c r="A1" s="3" t="s">
        <v>38</v>
      </c>
      <c r="B1" s="4"/>
      <c r="C1" s="4"/>
      <c r="D1" s="4"/>
    </row>
    <row r="2" spans="1:11" ht="33.75" customHeight="1">
      <c r="A2" s="191" t="s">
        <v>40</v>
      </c>
      <c r="B2" s="191"/>
      <c r="C2" s="191"/>
      <c r="D2" s="191"/>
      <c r="E2" s="191"/>
      <c r="F2" s="191"/>
      <c r="G2" s="191"/>
      <c r="H2" s="191"/>
      <c r="I2" s="191"/>
      <c r="J2" s="191"/>
    </row>
    <row r="3" spans="1:11" ht="14.25" customHeight="1">
      <c r="A3" s="192" t="s">
        <v>41</v>
      </c>
      <c r="B3" s="192"/>
      <c r="C3" s="192"/>
      <c r="D3" s="192"/>
      <c r="E3" s="192"/>
      <c r="F3" s="192"/>
      <c r="G3" s="192"/>
      <c r="H3" s="192"/>
      <c r="I3" s="192"/>
      <c r="J3" s="192"/>
    </row>
    <row r="4" spans="1:11" ht="14.25" customHeight="1">
      <c r="A4" s="6"/>
      <c r="B4" s="7"/>
      <c r="C4" s="8"/>
      <c r="D4" s="8"/>
    </row>
    <row r="5" spans="1:11" ht="21.95" customHeight="1">
      <c r="A5" s="193" t="s">
        <v>42</v>
      </c>
      <c r="B5" s="194"/>
      <c r="C5" s="194"/>
      <c r="D5" s="171" t="s">
        <v>696</v>
      </c>
      <c r="E5" s="172"/>
      <c r="F5" s="172"/>
      <c r="G5" s="172"/>
      <c r="H5" s="172"/>
      <c r="I5" s="172"/>
      <c r="J5" s="172"/>
      <c r="K5" s="1"/>
    </row>
    <row r="6" spans="1:11" ht="21.95" customHeight="1">
      <c r="A6" s="169" t="s">
        <v>44</v>
      </c>
      <c r="B6" s="176"/>
      <c r="C6" s="176"/>
      <c r="D6" s="172" t="s">
        <v>47</v>
      </c>
      <c r="E6" s="172"/>
      <c r="F6" s="169" t="s">
        <v>46</v>
      </c>
      <c r="G6" s="170"/>
      <c r="H6" s="171" t="s">
        <v>47</v>
      </c>
      <c r="I6" s="172"/>
      <c r="J6" s="172"/>
    </row>
    <row r="7" spans="1:11" ht="21.95" customHeight="1">
      <c r="A7" s="169" t="s">
        <v>48</v>
      </c>
      <c r="B7" s="176"/>
      <c r="C7" s="176"/>
      <c r="D7" s="171" t="s">
        <v>697</v>
      </c>
      <c r="E7" s="171"/>
      <c r="F7" s="169" t="s">
        <v>50</v>
      </c>
      <c r="G7" s="170"/>
      <c r="H7" s="172">
        <v>69070325</v>
      </c>
      <c r="I7" s="172"/>
      <c r="J7" s="172"/>
    </row>
    <row r="8" spans="1:11" ht="21.95" customHeight="1">
      <c r="A8" s="177">
        <v>38</v>
      </c>
      <c r="B8" s="178"/>
      <c r="C8" s="179"/>
      <c r="D8" s="16"/>
      <c r="E8" s="16" t="s">
        <v>52</v>
      </c>
      <c r="F8" s="16" t="s">
        <v>53</v>
      </c>
      <c r="G8" s="15" t="s">
        <v>54</v>
      </c>
      <c r="H8" s="9" t="s">
        <v>55</v>
      </c>
      <c r="I8" s="10" t="s">
        <v>56</v>
      </c>
      <c r="J8" s="29" t="s">
        <v>57</v>
      </c>
    </row>
    <row r="9" spans="1:11" ht="21.95" customHeight="1">
      <c r="A9" s="180"/>
      <c r="B9" s="181"/>
      <c r="C9" s="182"/>
      <c r="D9" s="16" t="s">
        <v>58</v>
      </c>
      <c r="E9" s="16"/>
      <c r="F9" s="16">
        <v>5244.4</v>
      </c>
      <c r="G9" s="43">
        <v>356.48</v>
      </c>
      <c r="H9" s="44">
        <v>10</v>
      </c>
      <c r="I9" s="30">
        <f>G9/F9</f>
        <v>6.7973457402181386E-2</v>
      </c>
      <c r="J9" s="44">
        <v>0.7</v>
      </c>
    </row>
    <row r="10" spans="1:11" ht="21.95" customHeight="1">
      <c r="A10" s="180"/>
      <c r="B10" s="181"/>
      <c r="C10" s="182"/>
      <c r="D10" s="16" t="s">
        <v>59</v>
      </c>
      <c r="E10" s="16"/>
      <c r="F10" s="33">
        <v>5244.4</v>
      </c>
      <c r="G10" s="33">
        <v>356.48</v>
      </c>
      <c r="H10" s="44" t="s">
        <v>60</v>
      </c>
      <c r="I10" s="30">
        <f>G10/F10</f>
        <v>6.7973457402181386E-2</v>
      </c>
      <c r="J10" s="44" t="s">
        <v>60</v>
      </c>
    </row>
    <row r="11" spans="1:11" ht="21.95" customHeight="1">
      <c r="A11" s="180"/>
      <c r="B11" s="181"/>
      <c r="C11" s="182"/>
      <c r="D11" s="16" t="s">
        <v>61</v>
      </c>
      <c r="E11" s="16"/>
      <c r="F11" s="33"/>
      <c r="G11" s="11"/>
      <c r="H11" s="12" t="s">
        <v>60</v>
      </c>
      <c r="I11" s="45"/>
      <c r="J11" s="12" t="s">
        <v>60</v>
      </c>
    </row>
    <row r="12" spans="1:11" ht="21.95" customHeight="1">
      <c r="A12" s="183"/>
      <c r="B12" s="184"/>
      <c r="C12" s="185"/>
      <c r="D12" s="16" t="s">
        <v>62</v>
      </c>
      <c r="E12" s="16"/>
      <c r="F12" s="21"/>
      <c r="G12" s="11"/>
      <c r="H12" s="12" t="s">
        <v>60</v>
      </c>
      <c r="I12" s="12"/>
      <c r="J12" s="12" t="s">
        <v>60</v>
      </c>
    </row>
    <row r="13" spans="1:11" ht="21.95" customHeight="1">
      <c r="A13" s="172" t="s">
        <v>63</v>
      </c>
      <c r="B13" s="171" t="s">
        <v>64</v>
      </c>
      <c r="C13" s="171"/>
      <c r="D13" s="171"/>
      <c r="E13" s="171"/>
      <c r="F13" s="169" t="s">
        <v>65</v>
      </c>
      <c r="G13" s="176"/>
      <c r="H13" s="176"/>
      <c r="I13" s="176"/>
      <c r="J13" s="170"/>
    </row>
    <row r="14" spans="1:11" ht="129" customHeight="1">
      <c r="A14" s="172"/>
      <c r="B14" s="186" t="s">
        <v>698</v>
      </c>
      <c r="C14" s="186"/>
      <c r="D14" s="186"/>
      <c r="E14" s="186"/>
      <c r="F14" s="187" t="s">
        <v>699</v>
      </c>
      <c r="G14" s="176"/>
      <c r="H14" s="194"/>
      <c r="I14" s="194"/>
      <c r="J14" s="190"/>
    </row>
    <row r="15" spans="1:11" ht="32.25" customHeight="1">
      <c r="A15" s="171" t="s">
        <v>68</v>
      </c>
      <c r="B15" s="11" t="s">
        <v>69</v>
      </c>
      <c r="C15" s="11" t="s">
        <v>70</v>
      </c>
      <c r="D15" s="11" t="s">
        <v>71</v>
      </c>
      <c r="E15" s="11" t="s">
        <v>72</v>
      </c>
      <c r="F15" s="11" t="s">
        <v>73</v>
      </c>
      <c r="G15" s="171" t="s">
        <v>55</v>
      </c>
      <c r="H15" s="171"/>
      <c r="I15" s="11" t="s">
        <v>57</v>
      </c>
      <c r="J15" s="11" t="s">
        <v>74</v>
      </c>
    </row>
    <row r="16" spans="1:11" ht="29.25" customHeight="1">
      <c r="A16" s="171"/>
      <c r="B16" s="171" t="s">
        <v>75</v>
      </c>
      <c r="C16" s="173" t="s">
        <v>76</v>
      </c>
      <c r="D16" s="16" t="s">
        <v>700</v>
      </c>
      <c r="E16" s="11" t="s">
        <v>701</v>
      </c>
      <c r="F16" s="11" t="s">
        <v>701</v>
      </c>
      <c r="G16" s="171">
        <v>10</v>
      </c>
      <c r="H16" s="171"/>
      <c r="I16" s="11">
        <v>10</v>
      </c>
      <c r="J16" s="20"/>
    </row>
    <row r="17" spans="1:10" ht="29.25" customHeight="1">
      <c r="A17" s="171"/>
      <c r="B17" s="171"/>
      <c r="C17" s="174"/>
      <c r="D17" s="16" t="s">
        <v>702</v>
      </c>
      <c r="E17" s="11" t="s">
        <v>703</v>
      </c>
      <c r="F17" s="11" t="s">
        <v>703</v>
      </c>
      <c r="G17" s="169">
        <v>5</v>
      </c>
      <c r="H17" s="170"/>
      <c r="I17" s="11">
        <v>5</v>
      </c>
      <c r="J17" s="20"/>
    </row>
    <row r="18" spans="1:10" ht="29.25" customHeight="1">
      <c r="A18" s="171"/>
      <c r="B18" s="171"/>
      <c r="C18" s="171" t="s">
        <v>82</v>
      </c>
      <c r="D18" s="16" t="s">
        <v>700</v>
      </c>
      <c r="E18" s="11" t="s">
        <v>704</v>
      </c>
      <c r="F18" s="11" t="s">
        <v>704</v>
      </c>
      <c r="G18" s="171">
        <v>5</v>
      </c>
      <c r="H18" s="171"/>
      <c r="I18" s="11">
        <v>5</v>
      </c>
      <c r="J18" s="20"/>
    </row>
    <row r="19" spans="1:10" ht="29.25" customHeight="1">
      <c r="A19" s="171"/>
      <c r="B19" s="171"/>
      <c r="C19" s="171"/>
      <c r="D19" s="16" t="s">
        <v>702</v>
      </c>
      <c r="E19" s="11" t="s">
        <v>704</v>
      </c>
      <c r="F19" s="11" t="s">
        <v>704</v>
      </c>
      <c r="G19" s="169">
        <v>5</v>
      </c>
      <c r="H19" s="170"/>
      <c r="I19" s="11">
        <v>5</v>
      </c>
      <c r="J19" s="20"/>
    </row>
    <row r="20" spans="1:10" ht="29.25" customHeight="1">
      <c r="A20" s="171"/>
      <c r="B20" s="171"/>
      <c r="C20" s="22" t="s">
        <v>99</v>
      </c>
      <c r="D20" s="16" t="s">
        <v>705</v>
      </c>
      <c r="E20" s="11" t="s">
        <v>706</v>
      </c>
      <c r="F20" s="11" t="s">
        <v>573</v>
      </c>
      <c r="G20" s="171">
        <v>10</v>
      </c>
      <c r="H20" s="171"/>
      <c r="I20" s="11">
        <v>10</v>
      </c>
      <c r="J20" s="20"/>
    </row>
    <row r="21" spans="1:10" ht="29.25" customHeight="1">
      <c r="A21" s="171"/>
      <c r="B21" s="171"/>
      <c r="C21" s="173" t="s">
        <v>89</v>
      </c>
      <c r="D21" s="16" t="s">
        <v>700</v>
      </c>
      <c r="E21" s="11" t="s">
        <v>707</v>
      </c>
      <c r="F21" s="11" t="s">
        <v>708</v>
      </c>
      <c r="G21" s="169">
        <v>10</v>
      </c>
      <c r="H21" s="170"/>
      <c r="I21" s="11">
        <v>10</v>
      </c>
      <c r="J21" s="269" t="s">
        <v>709</v>
      </c>
    </row>
    <row r="22" spans="1:10" ht="44.25" customHeight="1">
      <c r="A22" s="171"/>
      <c r="B22" s="171"/>
      <c r="C22" s="175"/>
      <c r="D22" s="16" t="s">
        <v>702</v>
      </c>
      <c r="E22" s="11" t="s">
        <v>710</v>
      </c>
      <c r="F22" s="11" t="s">
        <v>711</v>
      </c>
      <c r="G22" s="169">
        <v>5</v>
      </c>
      <c r="H22" s="170"/>
      <c r="I22" s="11">
        <v>5</v>
      </c>
      <c r="J22" s="270"/>
    </row>
    <row r="23" spans="1:10" ht="57" customHeight="1">
      <c r="A23" s="171"/>
      <c r="B23" s="171" t="s">
        <v>104</v>
      </c>
      <c r="C23" s="11" t="s">
        <v>105</v>
      </c>
      <c r="D23" s="16" t="s">
        <v>712</v>
      </c>
      <c r="E23" s="16" t="s">
        <v>712</v>
      </c>
      <c r="F23" s="16" t="s">
        <v>713</v>
      </c>
      <c r="G23" s="169">
        <v>10</v>
      </c>
      <c r="H23" s="170"/>
      <c r="I23" s="1">
        <v>10</v>
      </c>
      <c r="J23" s="20"/>
    </row>
    <row r="24" spans="1:10" s="1" customFormat="1" ht="78.95" customHeight="1">
      <c r="A24" s="171"/>
      <c r="B24" s="171"/>
      <c r="C24" s="11" t="s">
        <v>423</v>
      </c>
      <c r="D24" s="11" t="s">
        <v>714</v>
      </c>
      <c r="E24" s="11" t="s">
        <v>714</v>
      </c>
      <c r="F24" s="11" t="s">
        <v>715</v>
      </c>
      <c r="G24" s="171">
        <v>15</v>
      </c>
      <c r="H24" s="171"/>
      <c r="I24" s="11">
        <v>15</v>
      </c>
      <c r="J24" s="11"/>
    </row>
    <row r="25" spans="1:10" ht="50.25" customHeight="1">
      <c r="A25" s="171"/>
      <c r="B25" s="11" t="s">
        <v>482</v>
      </c>
      <c r="C25" s="11" t="s">
        <v>108</v>
      </c>
      <c r="D25" s="16" t="s">
        <v>716</v>
      </c>
      <c r="E25" s="26" t="s">
        <v>717</v>
      </c>
      <c r="F25" s="26" t="s">
        <v>718</v>
      </c>
      <c r="G25" s="171">
        <v>15</v>
      </c>
      <c r="H25" s="171"/>
      <c r="I25" s="11">
        <v>15</v>
      </c>
      <c r="J25" s="35"/>
    </row>
    <row r="26" spans="1:10" ht="21" customHeight="1">
      <c r="A26" s="171" t="s">
        <v>111</v>
      </c>
      <c r="B26" s="172"/>
      <c r="C26" s="172"/>
      <c r="D26" s="172"/>
      <c r="E26" s="172"/>
      <c r="F26" s="172"/>
      <c r="G26" s="267">
        <v>100</v>
      </c>
      <c r="H26" s="267"/>
      <c r="I26" s="31">
        <v>90.7</v>
      </c>
      <c r="J26" s="20"/>
    </row>
  </sheetData>
  <sheetProtection formatCells="0" insertHyperlinks="0" autoFilter="0"/>
  <mergeCells count="38">
    <mergeCell ref="A2:J2"/>
    <mergeCell ref="A3:J3"/>
    <mergeCell ref="A5:C5"/>
    <mergeCell ref="D5:J5"/>
    <mergeCell ref="A6:C6"/>
    <mergeCell ref="D6:E6"/>
    <mergeCell ref="F6:G6"/>
    <mergeCell ref="H6:J6"/>
    <mergeCell ref="A7:C7"/>
    <mergeCell ref="D7:E7"/>
    <mergeCell ref="F7:G7"/>
    <mergeCell ref="H7:J7"/>
    <mergeCell ref="B13:E13"/>
    <mergeCell ref="F13:J13"/>
    <mergeCell ref="A13:A14"/>
    <mergeCell ref="A26:F26"/>
    <mergeCell ref="G26:H26"/>
    <mergeCell ref="A15:A25"/>
    <mergeCell ref="B16:B22"/>
    <mergeCell ref="B23:B24"/>
    <mergeCell ref="C16:C17"/>
    <mergeCell ref="C18:C19"/>
    <mergeCell ref="C21:C22"/>
    <mergeCell ref="G18:H18"/>
    <mergeCell ref="G19:H19"/>
    <mergeCell ref="G20:H20"/>
    <mergeCell ref="G21:H21"/>
    <mergeCell ref="G22:H22"/>
    <mergeCell ref="G15:H15"/>
    <mergeCell ref="G16:H16"/>
    <mergeCell ref="G17:H17"/>
    <mergeCell ref="J21:J22"/>
    <mergeCell ref="A8:C12"/>
    <mergeCell ref="G23:H23"/>
    <mergeCell ref="G24:H24"/>
    <mergeCell ref="G25:H25"/>
    <mergeCell ref="B14:E14"/>
    <mergeCell ref="F14:J14"/>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
  <sheetViews>
    <sheetView showGridLines="0" topLeftCell="A14" zoomScale="80" zoomScaleNormal="80" workbookViewId="0">
      <selection activeCell="F14" sqref="F14:J14"/>
    </sheetView>
  </sheetViews>
  <sheetFormatPr defaultColWidth="9" defaultRowHeight="14.25"/>
  <cols>
    <col min="1" max="2" width="6.125" style="2" customWidth="1"/>
    <col min="3" max="3" width="12.375" style="2" customWidth="1"/>
    <col min="4" max="4" width="29.5" style="2" customWidth="1"/>
    <col min="5" max="5" width="20.25" style="2" customWidth="1"/>
    <col min="6" max="6" width="12.375" style="2" customWidth="1"/>
    <col min="7" max="7" width="12.625" style="1" customWidth="1"/>
    <col min="8" max="8" width="12.375" style="1" customWidth="1"/>
    <col min="9" max="9" width="12.375" style="2" customWidth="1"/>
    <col min="10" max="10" width="19.625" style="2" customWidth="1"/>
    <col min="11" max="16384" width="9" style="2"/>
  </cols>
  <sheetData>
    <row r="1" spans="1:11" ht="16.5" customHeight="1">
      <c r="A1" s="3" t="s">
        <v>38</v>
      </c>
      <c r="B1" s="4"/>
      <c r="C1" s="4"/>
      <c r="D1" s="4"/>
    </row>
    <row r="2" spans="1:11" ht="33.75" customHeight="1">
      <c r="A2" s="191" t="s">
        <v>40</v>
      </c>
      <c r="B2" s="191"/>
      <c r="C2" s="191"/>
      <c r="D2" s="191"/>
      <c r="E2" s="191"/>
      <c r="F2" s="191"/>
      <c r="G2" s="191"/>
      <c r="H2" s="191"/>
      <c r="I2" s="191"/>
      <c r="J2" s="191"/>
    </row>
    <row r="3" spans="1:11" ht="14.25" customHeight="1">
      <c r="A3" s="192" t="s">
        <v>440</v>
      </c>
      <c r="B3" s="192"/>
      <c r="C3" s="192"/>
      <c r="D3" s="192"/>
      <c r="E3" s="192"/>
      <c r="F3" s="192"/>
      <c r="G3" s="192"/>
      <c r="H3" s="192"/>
      <c r="I3" s="192"/>
      <c r="J3" s="192"/>
    </row>
    <row r="4" spans="1:11" ht="21.75" customHeight="1">
      <c r="A4" s="6"/>
      <c r="B4" s="7"/>
      <c r="C4" s="8"/>
      <c r="D4" s="8"/>
    </row>
    <row r="5" spans="1:11" ht="21.95" customHeight="1">
      <c r="A5" s="193" t="s">
        <v>42</v>
      </c>
      <c r="B5" s="194"/>
      <c r="C5" s="194"/>
      <c r="D5" s="171" t="s">
        <v>719</v>
      </c>
      <c r="E5" s="172"/>
      <c r="F5" s="172"/>
      <c r="G5" s="172"/>
      <c r="H5" s="172"/>
      <c r="I5" s="172"/>
      <c r="J5" s="172"/>
      <c r="K5" s="1"/>
    </row>
    <row r="6" spans="1:11" ht="21.95" customHeight="1">
      <c r="A6" s="169" t="s">
        <v>44</v>
      </c>
      <c r="B6" s="176"/>
      <c r="C6" s="176"/>
      <c r="D6" s="172" t="s">
        <v>45</v>
      </c>
      <c r="E6" s="172"/>
      <c r="F6" s="169" t="s">
        <v>46</v>
      </c>
      <c r="G6" s="170"/>
      <c r="H6" s="172" t="s">
        <v>47</v>
      </c>
      <c r="I6" s="172"/>
      <c r="J6" s="172"/>
    </row>
    <row r="7" spans="1:11" ht="21.95" customHeight="1">
      <c r="A7" s="169" t="s">
        <v>48</v>
      </c>
      <c r="B7" s="176"/>
      <c r="C7" s="176"/>
      <c r="D7" s="171" t="s">
        <v>720</v>
      </c>
      <c r="E7" s="171"/>
      <c r="F7" s="169" t="s">
        <v>50</v>
      </c>
      <c r="G7" s="170"/>
      <c r="H7" s="172">
        <v>69041278</v>
      </c>
      <c r="I7" s="172"/>
      <c r="J7" s="172"/>
    </row>
    <row r="8" spans="1:11" ht="21.95" customHeight="1">
      <c r="A8" s="177" t="s">
        <v>51</v>
      </c>
      <c r="B8" s="178"/>
      <c r="C8" s="179"/>
      <c r="D8" s="16"/>
      <c r="E8" s="16" t="s">
        <v>52</v>
      </c>
      <c r="F8" s="16" t="s">
        <v>53</v>
      </c>
      <c r="G8" s="15" t="s">
        <v>54</v>
      </c>
      <c r="H8" s="9" t="s">
        <v>55</v>
      </c>
      <c r="I8" s="28" t="s">
        <v>56</v>
      </c>
      <c r="J8" s="29" t="s">
        <v>57</v>
      </c>
    </row>
    <row r="9" spans="1:11" ht="21.95" customHeight="1">
      <c r="A9" s="180"/>
      <c r="B9" s="181"/>
      <c r="C9" s="182"/>
      <c r="D9" s="16" t="s">
        <v>58</v>
      </c>
      <c r="E9" s="16">
        <v>27.9</v>
      </c>
      <c r="F9" s="33">
        <v>27.9</v>
      </c>
      <c r="G9" s="11">
        <v>27.9</v>
      </c>
      <c r="H9" s="12">
        <v>10</v>
      </c>
      <c r="I9" s="30">
        <v>1</v>
      </c>
      <c r="J9" s="20">
        <v>10</v>
      </c>
    </row>
    <row r="10" spans="1:11" ht="21.95" customHeight="1">
      <c r="A10" s="180"/>
      <c r="B10" s="181"/>
      <c r="C10" s="182"/>
      <c r="D10" s="16" t="s">
        <v>59</v>
      </c>
      <c r="E10" s="16">
        <v>27.9</v>
      </c>
      <c r="F10" s="33">
        <v>27.9</v>
      </c>
      <c r="G10" s="11">
        <v>27.9</v>
      </c>
      <c r="H10" s="12" t="s">
        <v>60</v>
      </c>
      <c r="I10" s="30">
        <v>1</v>
      </c>
      <c r="J10" s="12" t="s">
        <v>60</v>
      </c>
    </row>
    <row r="11" spans="1:11" ht="21.95" customHeight="1">
      <c r="A11" s="180"/>
      <c r="B11" s="181"/>
      <c r="C11" s="182"/>
      <c r="D11" s="16" t="s">
        <v>61</v>
      </c>
      <c r="E11" s="16"/>
      <c r="F11" s="33"/>
      <c r="G11" s="11"/>
      <c r="H11" s="12" t="s">
        <v>60</v>
      </c>
      <c r="I11" s="30"/>
      <c r="J11" s="12" t="s">
        <v>60</v>
      </c>
    </row>
    <row r="12" spans="1:11" ht="21.95" customHeight="1">
      <c r="A12" s="183"/>
      <c r="B12" s="184"/>
      <c r="C12" s="185"/>
      <c r="D12" s="16" t="s">
        <v>62</v>
      </c>
      <c r="E12" s="16"/>
      <c r="F12" s="21"/>
      <c r="G12" s="11"/>
      <c r="H12" s="12" t="s">
        <v>60</v>
      </c>
      <c r="I12" s="12"/>
      <c r="J12" s="12" t="s">
        <v>60</v>
      </c>
    </row>
    <row r="13" spans="1:11" ht="21.95" customHeight="1">
      <c r="A13" s="172" t="s">
        <v>63</v>
      </c>
      <c r="B13" s="171" t="s">
        <v>64</v>
      </c>
      <c r="C13" s="171"/>
      <c r="D13" s="171"/>
      <c r="E13" s="171"/>
      <c r="F13" s="169" t="s">
        <v>65</v>
      </c>
      <c r="G13" s="176"/>
      <c r="H13" s="176"/>
      <c r="I13" s="176"/>
      <c r="J13" s="170"/>
    </row>
    <row r="14" spans="1:11" ht="222.95" customHeight="1">
      <c r="A14" s="172"/>
      <c r="B14" s="186" t="s">
        <v>850</v>
      </c>
      <c r="C14" s="186"/>
      <c r="D14" s="186"/>
      <c r="E14" s="186"/>
      <c r="F14" s="187" t="s">
        <v>721</v>
      </c>
      <c r="G14" s="188"/>
      <c r="H14" s="188"/>
      <c r="I14" s="188"/>
      <c r="J14" s="195"/>
    </row>
    <row r="15" spans="1:11" ht="32.25" customHeight="1">
      <c r="A15" s="171" t="s">
        <v>68</v>
      </c>
      <c r="B15" s="11" t="s">
        <v>69</v>
      </c>
      <c r="C15" s="11" t="s">
        <v>70</v>
      </c>
      <c r="D15" s="11" t="s">
        <v>71</v>
      </c>
      <c r="E15" s="11" t="s">
        <v>72</v>
      </c>
      <c r="F15" s="11" t="s">
        <v>73</v>
      </c>
      <c r="G15" s="171" t="s">
        <v>55</v>
      </c>
      <c r="H15" s="171"/>
      <c r="I15" s="11" t="s">
        <v>57</v>
      </c>
      <c r="J15" s="11" t="s">
        <v>74</v>
      </c>
    </row>
    <row r="16" spans="1:11" ht="29.25" customHeight="1">
      <c r="A16" s="171"/>
      <c r="B16" s="173" t="s">
        <v>75</v>
      </c>
      <c r="C16" s="173" t="s">
        <v>76</v>
      </c>
      <c r="D16" s="16" t="s">
        <v>722</v>
      </c>
      <c r="E16" s="11">
        <v>100</v>
      </c>
      <c r="F16" s="11">
        <v>100</v>
      </c>
      <c r="G16" s="171">
        <v>5</v>
      </c>
      <c r="H16" s="171"/>
      <c r="I16" s="11">
        <v>5</v>
      </c>
      <c r="J16" s="11"/>
    </row>
    <row r="17" spans="1:10" ht="29.25" customHeight="1">
      <c r="A17" s="171"/>
      <c r="B17" s="174"/>
      <c r="C17" s="174"/>
      <c r="D17" s="16" t="s">
        <v>723</v>
      </c>
      <c r="E17" s="11">
        <v>40</v>
      </c>
      <c r="F17" s="11">
        <v>40</v>
      </c>
      <c r="G17" s="169">
        <v>5</v>
      </c>
      <c r="H17" s="170"/>
      <c r="I17" s="11">
        <v>5</v>
      </c>
      <c r="J17" s="11"/>
    </row>
    <row r="18" spans="1:10" ht="29.25" customHeight="1">
      <c r="A18" s="171"/>
      <c r="B18" s="174"/>
      <c r="C18" s="174"/>
      <c r="D18" s="16" t="s">
        <v>724</v>
      </c>
      <c r="E18" s="11">
        <v>12</v>
      </c>
      <c r="F18" s="11">
        <v>12</v>
      </c>
      <c r="G18" s="171">
        <v>5</v>
      </c>
      <c r="H18" s="171"/>
      <c r="I18" s="11">
        <v>5</v>
      </c>
      <c r="J18" s="11"/>
    </row>
    <row r="19" spans="1:10" ht="29.25" customHeight="1">
      <c r="A19" s="171"/>
      <c r="B19" s="174"/>
      <c r="C19" s="174"/>
      <c r="D19" s="16" t="s">
        <v>725</v>
      </c>
      <c r="E19" s="11">
        <v>20</v>
      </c>
      <c r="F19" s="11">
        <v>20</v>
      </c>
      <c r="G19" s="169">
        <v>5</v>
      </c>
      <c r="H19" s="170"/>
      <c r="I19" s="11">
        <v>5</v>
      </c>
      <c r="J19" s="11"/>
    </row>
    <row r="20" spans="1:10" ht="29.25" customHeight="1">
      <c r="A20" s="171"/>
      <c r="B20" s="174"/>
      <c r="C20" s="174"/>
      <c r="D20" s="16" t="s">
        <v>726</v>
      </c>
      <c r="E20" s="11">
        <v>5</v>
      </c>
      <c r="F20" s="11">
        <v>5</v>
      </c>
      <c r="G20" s="169">
        <v>5</v>
      </c>
      <c r="H20" s="170"/>
      <c r="I20" s="11">
        <v>5</v>
      </c>
      <c r="J20" s="11"/>
    </row>
    <row r="21" spans="1:10" ht="29.25" customHeight="1">
      <c r="A21" s="171"/>
      <c r="B21" s="174"/>
      <c r="C21" s="171" t="s">
        <v>82</v>
      </c>
      <c r="D21" s="16" t="s">
        <v>727</v>
      </c>
      <c r="E21" s="11" t="s">
        <v>728</v>
      </c>
      <c r="F21" s="11" t="s">
        <v>728</v>
      </c>
      <c r="G21" s="171">
        <v>10</v>
      </c>
      <c r="H21" s="171"/>
      <c r="I21" s="11">
        <v>10</v>
      </c>
      <c r="J21" s="11"/>
    </row>
    <row r="22" spans="1:10" ht="29.25" customHeight="1">
      <c r="A22" s="171"/>
      <c r="B22" s="174"/>
      <c r="C22" s="171"/>
      <c r="D22" s="16" t="s">
        <v>729</v>
      </c>
      <c r="E22" s="11" t="s">
        <v>728</v>
      </c>
      <c r="F22" s="11" t="s">
        <v>728</v>
      </c>
      <c r="G22" s="169">
        <v>10</v>
      </c>
      <c r="H22" s="170"/>
      <c r="I22" s="11">
        <v>10</v>
      </c>
      <c r="J22" s="11"/>
    </row>
    <row r="23" spans="1:10" ht="29.25" customHeight="1">
      <c r="A23" s="171"/>
      <c r="B23" s="174"/>
      <c r="C23" s="171"/>
      <c r="D23" s="16" t="s">
        <v>730</v>
      </c>
      <c r="E23" s="11" t="s">
        <v>728</v>
      </c>
      <c r="F23" s="11" t="s">
        <v>728</v>
      </c>
      <c r="G23" s="171">
        <v>10</v>
      </c>
      <c r="H23" s="171"/>
      <c r="I23" s="11">
        <v>10</v>
      </c>
      <c r="J23" s="11"/>
    </row>
    <row r="24" spans="1:10" ht="33" customHeight="1">
      <c r="A24" s="171"/>
      <c r="B24" s="174"/>
      <c r="C24" s="171"/>
      <c r="D24" s="16" t="s">
        <v>731</v>
      </c>
      <c r="E24" s="11" t="s">
        <v>732</v>
      </c>
      <c r="F24" s="11" t="s">
        <v>732</v>
      </c>
      <c r="G24" s="169">
        <v>10</v>
      </c>
      <c r="H24" s="170"/>
      <c r="I24" s="11">
        <v>10</v>
      </c>
      <c r="J24" s="11"/>
    </row>
    <row r="25" spans="1:10" ht="29.25" customHeight="1">
      <c r="A25" s="171"/>
      <c r="B25" s="174"/>
      <c r="C25" s="22" t="s">
        <v>89</v>
      </c>
      <c r="D25" s="16" t="s">
        <v>733</v>
      </c>
      <c r="E25" s="11" t="s">
        <v>734</v>
      </c>
      <c r="F25" s="11" t="s">
        <v>734</v>
      </c>
      <c r="G25" s="171">
        <v>10</v>
      </c>
      <c r="H25" s="171"/>
      <c r="I25" s="11">
        <v>10</v>
      </c>
      <c r="J25" s="11"/>
    </row>
    <row r="26" spans="1:10" ht="44.25" customHeight="1">
      <c r="A26" s="171"/>
      <c r="B26" s="174"/>
      <c r="C26" s="23" t="s">
        <v>99</v>
      </c>
      <c r="D26" s="16" t="s">
        <v>735</v>
      </c>
      <c r="E26" s="26">
        <v>1</v>
      </c>
      <c r="F26" s="26">
        <v>1</v>
      </c>
      <c r="G26" s="169">
        <v>5</v>
      </c>
      <c r="H26" s="170"/>
      <c r="I26" s="11">
        <v>5</v>
      </c>
      <c r="J26" s="11"/>
    </row>
    <row r="27" spans="1:10" ht="36.950000000000003" customHeight="1">
      <c r="A27" s="171"/>
      <c r="B27" s="174" t="s">
        <v>104</v>
      </c>
      <c r="C27" s="173" t="s">
        <v>105</v>
      </c>
      <c r="D27" s="16" t="s">
        <v>736</v>
      </c>
      <c r="E27" s="11" t="s">
        <v>188</v>
      </c>
      <c r="F27" s="11" t="s">
        <v>188</v>
      </c>
      <c r="G27" s="169">
        <v>5</v>
      </c>
      <c r="H27" s="170"/>
      <c r="I27" s="11">
        <v>5</v>
      </c>
      <c r="J27" s="11"/>
    </row>
    <row r="28" spans="1:10" s="1" customFormat="1" ht="56.1" customHeight="1">
      <c r="A28" s="171"/>
      <c r="B28" s="174"/>
      <c r="C28" s="175"/>
      <c r="D28" s="16" t="s">
        <v>737</v>
      </c>
      <c r="E28" s="11" t="s">
        <v>732</v>
      </c>
      <c r="F28" s="11" t="s">
        <v>732</v>
      </c>
      <c r="G28" s="169">
        <v>5</v>
      </c>
      <c r="H28" s="170"/>
      <c r="I28" s="11">
        <v>5</v>
      </c>
      <c r="J28" s="11"/>
    </row>
    <row r="29" spans="1:10" ht="38.25" customHeight="1">
      <c r="A29" s="171"/>
      <c r="B29" s="175"/>
      <c r="C29" s="11" t="s">
        <v>108</v>
      </c>
      <c r="D29" s="16" t="s">
        <v>738</v>
      </c>
      <c r="E29" s="26" t="s">
        <v>188</v>
      </c>
      <c r="F29" s="26" t="s">
        <v>188</v>
      </c>
      <c r="G29" s="171">
        <v>10</v>
      </c>
      <c r="H29" s="171"/>
      <c r="I29" s="11">
        <v>10</v>
      </c>
      <c r="J29" s="11"/>
    </row>
    <row r="30" spans="1:10" ht="21" customHeight="1">
      <c r="A30" s="171" t="s">
        <v>111</v>
      </c>
      <c r="B30" s="172"/>
      <c r="C30" s="172"/>
      <c r="D30" s="172"/>
      <c r="E30" s="172"/>
      <c r="F30" s="172"/>
      <c r="G30" s="172">
        <f>SUM(G16:G29)</f>
        <v>100</v>
      </c>
      <c r="H30" s="172"/>
      <c r="I30" s="31">
        <v>100</v>
      </c>
      <c r="J30" s="20"/>
    </row>
  </sheetData>
  <sheetProtection formatCells="0" insertHyperlinks="0" autoFilter="0"/>
  <mergeCells count="41">
    <mergeCell ref="A2:J2"/>
    <mergeCell ref="A3:J3"/>
    <mergeCell ref="A5:C5"/>
    <mergeCell ref="D5:J5"/>
    <mergeCell ref="A6:C6"/>
    <mergeCell ref="D6:E6"/>
    <mergeCell ref="F6:G6"/>
    <mergeCell ref="H6:J6"/>
    <mergeCell ref="A7:C7"/>
    <mergeCell ref="D7:E7"/>
    <mergeCell ref="F7:G7"/>
    <mergeCell ref="H7:J7"/>
    <mergeCell ref="B13:E13"/>
    <mergeCell ref="F13:J13"/>
    <mergeCell ref="A8:C12"/>
    <mergeCell ref="B14:E14"/>
    <mergeCell ref="F14:J14"/>
    <mergeCell ref="G15:H15"/>
    <mergeCell ref="G16:H16"/>
    <mergeCell ref="G17:H17"/>
    <mergeCell ref="G18:H18"/>
    <mergeCell ref="G19:H19"/>
    <mergeCell ref="G20:H20"/>
    <mergeCell ref="G21:H21"/>
    <mergeCell ref="G22:H22"/>
    <mergeCell ref="G28:H28"/>
    <mergeCell ref="G29:H29"/>
    <mergeCell ref="A30:F30"/>
    <mergeCell ref="G30:H30"/>
    <mergeCell ref="A13:A14"/>
    <mergeCell ref="A15:A29"/>
    <mergeCell ref="B16:B26"/>
    <mergeCell ref="B27:B29"/>
    <mergeCell ref="C16:C20"/>
    <mergeCell ref="C21:C24"/>
    <mergeCell ref="C27:C28"/>
    <mergeCell ref="G23:H23"/>
    <mergeCell ref="G24:H24"/>
    <mergeCell ref="G25:H25"/>
    <mergeCell ref="G26:H26"/>
    <mergeCell ref="G27:H27"/>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
  <sheetViews>
    <sheetView showGridLines="0" workbookViewId="0">
      <selection activeCell="C20" sqref="A15:XFD22"/>
    </sheetView>
  </sheetViews>
  <sheetFormatPr defaultColWidth="9" defaultRowHeight="14.25"/>
  <cols>
    <col min="1" max="2" width="6.125" style="38" customWidth="1"/>
    <col min="3" max="3" width="12.375" style="38" customWidth="1"/>
    <col min="4" max="4" width="26" style="38" customWidth="1"/>
    <col min="5" max="5" width="21.25" style="38" customWidth="1"/>
    <col min="6" max="6" width="20.625" style="38" customWidth="1"/>
    <col min="7" max="7" width="9.25" style="5" customWidth="1"/>
    <col min="8" max="8" width="9.125" style="5" customWidth="1"/>
    <col min="9" max="9" width="10.25" style="38" customWidth="1"/>
    <col min="10" max="10" width="12.875" style="38" customWidth="1"/>
    <col min="11" max="16384" width="9" style="38"/>
  </cols>
  <sheetData>
    <row r="1" spans="1:11" ht="16.5" customHeight="1">
      <c r="A1" s="3" t="s">
        <v>38</v>
      </c>
      <c r="B1" s="4"/>
      <c r="C1" s="4"/>
      <c r="D1" s="4"/>
    </row>
    <row r="2" spans="1:11" ht="33.75" customHeight="1">
      <c r="A2" s="191" t="s">
        <v>40</v>
      </c>
      <c r="B2" s="191"/>
      <c r="C2" s="191"/>
      <c r="D2" s="191"/>
      <c r="E2" s="191"/>
      <c r="F2" s="191"/>
      <c r="G2" s="191"/>
      <c r="H2" s="191"/>
      <c r="I2" s="191"/>
      <c r="J2" s="191"/>
    </row>
    <row r="3" spans="1:11" ht="14.25" customHeight="1">
      <c r="A3" s="192" t="s">
        <v>41</v>
      </c>
      <c r="B3" s="192"/>
      <c r="C3" s="192"/>
      <c r="D3" s="192"/>
      <c r="E3" s="192"/>
      <c r="F3" s="192"/>
      <c r="G3" s="192"/>
      <c r="H3" s="192"/>
      <c r="I3" s="192"/>
      <c r="J3" s="192"/>
    </row>
    <row r="4" spans="1:11" ht="21.75" customHeight="1">
      <c r="A4" s="6"/>
      <c r="B4" s="7"/>
      <c r="C4" s="8"/>
      <c r="D4" s="8"/>
    </row>
    <row r="5" spans="1:11" ht="24.95" customHeight="1">
      <c r="A5" s="169" t="s">
        <v>42</v>
      </c>
      <c r="B5" s="176"/>
      <c r="C5" s="176"/>
      <c r="D5" s="171" t="s">
        <v>739</v>
      </c>
      <c r="E5" s="171"/>
      <c r="F5" s="171"/>
      <c r="G5" s="171"/>
      <c r="H5" s="171"/>
      <c r="I5" s="171"/>
      <c r="J5" s="171"/>
      <c r="K5" s="5"/>
    </row>
    <row r="6" spans="1:11" ht="24.95" customHeight="1">
      <c r="A6" s="169" t="s">
        <v>44</v>
      </c>
      <c r="B6" s="176"/>
      <c r="C6" s="176"/>
      <c r="D6" s="171" t="s">
        <v>45</v>
      </c>
      <c r="E6" s="171"/>
      <c r="F6" s="169" t="s">
        <v>46</v>
      </c>
      <c r="G6" s="170"/>
      <c r="H6" s="171" t="s">
        <v>47</v>
      </c>
      <c r="I6" s="171"/>
      <c r="J6" s="171"/>
    </row>
    <row r="7" spans="1:11" ht="24.95" customHeight="1">
      <c r="A7" s="169" t="s">
        <v>48</v>
      </c>
      <c r="B7" s="176"/>
      <c r="C7" s="176"/>
      <c r="D7" s="171" t="s">
        <v>49</v>
      </c>
      <c r="E7" s="171"/>
      <c r="F7" s="169" t="s">
        <v>50</v>
      </c>
      <c r="G7" s="170"/>
      <c r="H7" s="171">
        <v>69041278</v>
      </c>
      <c r="I7" s="171"/>
      <c r="J7" s="171"/>
    </row>
    <row r="8" spans="1:11" ht="24.95" customHeight="1">
      <c r="A8" s="177" t="s">
        <v>51</v>
      </c>
      <c r="B8" s="178"/>
      <c r="C8" s="179"/>
      <c r="D8" s="16"/>
      <c r="E8" s="16" t="s">
        <v>52</v>
      </c>
      <c r="F8" s="16" t="s">
        <v>53</v>
      </c>
      <c r="G8" s="15" t="s">
        <v>54</v>
      </c>
      <c r="H8" s="13" t="s">
        <v>55</v>
      </c>
      <c r="I8" s="41" t="s">
        <v>56</v>
      </c>
      <c r="J8" s="17" t="s">
        <v>57</v>
      </c>
    </row>
    <row r="9" spans="1:11" ht="24.95" customHeight="1">
      <c r="A9" s="180"/>
      <c r="B9" s="181"/>
      <c r="C9" s="182"/>
      <c r="D9" s="16" t="s">
        <v>58</v>
      </c>
      <c r="E9" s="16">
        <v>15.96</v>
      </c>
      <c r="F9" s="33">
        <v>15.96</v>
      </c>
      <c r="G9" s="33">
        <v>15.96</v>
      </c>
      <c r="H9" s="33">
        <v>10</v>
      </c>
      <c r="I9" s="42">
        <v>1</v>
      </c>
      <c r="J9" s="16">
        <v>10</v>
      </c>
    </row>
    <row r="10" spans="1:11" ht="24.95" customHeight="1">
      <c r="A10" s="180"/>
      <c r="B10" s="181"/>
      <c r="C10" s="182"/>
      <c r="D10" s="16" t="s">
        <v>59</v>
      </c>
      <c r="E10" s="16">
        <v>15.96</v>
      </c>
      <c r="F10" s="33">
        <v>15.96</v>
      </c>
      <c r="G10" s="33">
        <v>15.96</v>
      </c>
      <c r="H10" s="33" t="s">
        <v>60</v>
      </c>
      <c r="I10" s="42">
        <v>1</v>
      </c>
      <c r="J10" s="11" t="s">
        <v>60</v>
      </c>
    </row>
    <row r="11" spans="1:11" ht="24.95" customHeight="1">
      <c r="A11" s="180"/>
      <c r="B11" s="181"/>
      <c r="C11" s="182"/>
      <c r="D11" s="16" t="s">
        <v>61</v>
      </c>
      <c r="E11" s="16"/>
      <c r="F11" s="33"/>
      <c r="G11" s="11"/>
      <c r="H11" s="11" t="s">
        <v>60</v>
      </c>
      <c r="I11" s="42"/>
      <c r="J11" s="11" t="s">
        <v>60</v>
      </c>
    </row>
    <row r="12" spans="1:11" ht="24.95" customHeight="1">
      <c r="A12" s="183"/>
      <c r="B12" s="184"/>
      <c r="C12" s="185"/>
      <c r="D12" s="16" t="s">
        <v>62</v>
      </c>
      <c r="E12" s="16"/>
      <c r="F12" s="21"/>
      <c r="G12" s="11"/>
      <c r="H12" s="11" t="s">
        <v>60</v>
      </c>
      <c r="I12" s="11"/>
      <c r="J12" s="11" t="s">
        <v>60</v>
      </c>
    </row>
    <row r="13" spans="1:11" ht="33" customHeight="1">
      <c r="A13" s="171" t="s">
        <v>63</v>
      </c>
      <c r="B13" s="171" t="s">
        <v>64</v>
      </c>
      <c r="C13" s="171"/>
      <c r="D13" s="171"/>
      <c r="E13" s="171"/>
      <c r="F13" s="169" t="s">
        <v>65</v>
      </c>
      <c r="G13" s="176"/>
      <c r="H13" s="176"/>
      <c r="I13" s="176"/>
      <c r="J13" s="170"/>
    </row>
    <row r="14" spans="1:11" ht="143.25" customHeight="1">
      <c r="A14" s="171"/>
      <c r="B14" s="186" t="s">
        <v>740</v>
      </c>
      <c r="C14" s="186"/>
      <c r="D14" s="186"/>
      <c r="E14" s="186"/>
      <c r="F14" s="187" t="s">
        <v>741</v>
      </c>
      <c r="G14" s="188"/>
      <c r="H14" s="188"/>
      <c r="I14" s="188"/>
      <c r="J14" s="195"/>
    </row>
    <row r="15" spans="1:11" ht="32.25" customHeight="1">
      <c r="A15" s="173" t="s">
        <v>68</v>
      </c>
      <c r="B15" s="11" t="s">
        <v>69</v>
      </c>
      <c r="C15" s="11" t="s">
        <v>70</v>
      </c>
      <c r="D15" s="11" t="s">
        <v>71</v>
      </c>
      <c r="E15" s="11" t="s">
        <v>72</v>
      </c>
      <c r="F15" s="11" t="s">
        <v>73</v>
      </c>
      <c r="G15" s="171" t="s">
        <v>55</v>
      </c>
      <c r="H15" s="171"/>
      <c r="I15" s="11" t="s">
        <v>57</v>
      </c>
      <c r="J15" s="11" t="s">
        <v>74</v>
      </c>
    </row>
    <row r="16" spans="1:11" ht="39.950000000000003" customHeight="1">
      <c r="A16" s="174"/>
      <c r="B16" s="173" t="s">
        <v>75</v>
      </c>
      <c r="C16" s="22" t="s">
        <v>76</v>
      </c>
      <c r="D16" s="16" t="s">
        <v>742</v>
      </c>
      <c r="E16" s="11">
        <v>38</v>
      </c>
      <c r="F16" s="11">
        <v>38</v>
      </c>
      <c r="G16" s="171">
        <v>10</v>
      </c>
      <c r="H16" s="171"/>
      <c r="I16" s="11">
        <v>10</v>
      </c>
      <c r="J16" s="16"/>
    </row>
    <row r="17" spans="1:10" ht="39.950000000000003" customHeight="1">
      <c r="A17" s="174"/>
      <c r="B17" s="174"/>
      <c r="C17" s="11" t="s">
        <v>82</v>
      </c>
      <c r="D17" s="16" t="s">
        <v>743</v>
      </c>
      <c r="E17" s="26">
        <v>1</v>
      </c>
      <c r="F17" s="26">
        <v>1</v>
      </c>
      <c r="G17" s="171">
        <v>15</v>
      </c>
      <c r="H17" s="171"/>
      <c r="I17" s="11">
        <v>15</v>
      </c>
      <c r="J17" s="16"/>
    </row>
    <row r="18" spans="1:10" ht="39.950000000000003" customHeight="1">
      <c r="A18" s="174"/>
      <c r="B18" s="174"/>
      <c r="C18" s="22" t="s">
        <v>89</v>
      </c>
      <c r="D18" s="16" t="s">
        <v>744</v>
      </c>
      <c r="E18" s="11" t="s">
        <v>120</v>
      </c>
      <c r="F18" s="11" t="s">
        <v>120</v>
      </c>
      <c r="G18" s="171">
        <v>15</v>
      </c>
      <c r="H18" s="171"/>
      <c r="I18" s="11">
        <v>15</v>
      </c>
      <c r="J18" s="16"/>
    </row>
    <row r="19" spans="1:10" ht="39.950000000000003" customHeight="1">
      <c r="A19" s="174"/>
      <c r="B19" s="174"/>
      <c r="C19" s="22" t="s">
        <v>99</v>
      </c>
      <c r="D19" s="16" t="s">
        <v>745</v>
      </c>
      <c r="E19" s="11" t="s">
        <v>124</v>
      </c>
      <c r="F19" s="39">
        <v>45261</v>
      </c>
      <c r="G19" s="169">
        <v>10</v>
      </c>
      <c r="H19" s="170"/>
      <c r="I19" s="11">
        <v>10</v>
      </c>
      <c r="J19" s="16"/>
    </row>
    <row r="20" spans="1:10" ht="90.95" customHeight="1">
      <c r="A20" s="174"/>
      <c r="B20" s="174" t="s">
        <v>104</v>
      </c>
      <c r="C20" s="22" t="s">
        <v>105</v>
      </c>
      <c r="D20" s="16" t="s">
        <v>746</v>
      </c>
      <c r="E20" s="11" t="s">
        <v>747</v>
      </c>
      <c r="F20" s="40" t="s">
        <v>748</v>
      </c>
      <c r="G20" s="169">
        <v>20</v>
      </c>
      <c r="H20" s="170"/>
      <c r="I20" s="11">
        <v>20</v>
      </c>
      <c r="J20" s="16"/>
    </row>
    <row r="21" spans="1:10" ht="39.950000000000003" customHeight="1">
      <c r="A21" s="174"/>
      <c r="B21" s="174"/>
      <c r="C21" s="173" t="s">
        <v>108</v>
      </c>
      <c r="D21" s="16" t="s">
        <v>749</v>
      </c>
      <c r="E21" s="26">
        <v>1</v>
      </c>
      <c r="F21" s="26">
        <v>1</v>
      </c>
      <c r="G21" s="171">
        <v>10</v>
      </c>
      <c r="H21" s="171"/>
      <c r="I21" s="11">
        <v>10</v>
      </c>
      <c r="J21" s="35"/>
    </row>
    <row r="22" spans="1:10" ht="39.950000000000003" customHeight="1">
      <c r="A22" s="175"/>
      <c r="B22" s="175"/>
      <c r="C22" s="175"/>
      <c r="D22" s="16" t="s">
        <v>133</v>
      </c>
      <c r="E22" s="26">
        <v>1</v>
      </c>
      <c r="F22" s="26">
        <v>1</v>
      </c>
      <c r="G22" s="169">
        <v>10</v>
      </c>
      <c r="H22" s="170"/>
      <c r="I22" s="11">
        <v>10</v>
      </c>
      <c r="J22" s="35"/>
    </row>
    <row r="23" spans="1:10" ht="21" customHeight="1">
      <c r="A23" s="171" t="s">
        <v>111</v>
      </c>
      <c r="B23" s="171"/>
      <c r="C23" s="171"/>
      <c r="D23" s="171"/>
      <c r="E23" s="171"/>
      <c r="F23" s="171"/>
      <c r="G23" s="171">
        <v>100</v>
      </c>
      <c r="H23" s="171"/>
      <c r="I23" s="31">
        <v>100</v>
      </c>
      <c r="J23" s="16"/>
    </row>
  </sheetData>
  <sheetProtection formatCells="0" insertHyperlinks="0" autoFilter="0"/>
  <mergeCells count="32">
    <mergeCell ref="A2:J2"/>
    <mergeCell ref="A3:J3"/>
    <mergeCell ref="A5:C5"/>
    <mergeCell ref="D5:J5"/>
    <mergeCell ref="A6:C6"/>
    <mergeCell ref="D6:E6"/>
    <mergeCell ref="F6:G6"/>
    <mergeCell ref="H6:J6"/>
    <mergeCell ref="G17:H17"/>
    <mergeCell ref="A7:C7"/>
    <mergeCell ref="D7:E7"/>
    <mergeCell ref="F7:G7"/>
    <mergeCell ref="H7:J7"/>
    <mergeCell ref="B13:E13"/>
    <mergeCell ref="F13:J13"/>
    <mergeCell ref="A8:C12"/>
    <mergeCell ref="A23:F23"/>
    <mergeCell ref="G23:H23"/>
    <mergeCell ref="A13:A14"/>
    <mergeCell ref="A15:A22"/>
    <mergeCell ref="B16:B19"/>
    <mergeCell ref="B20:B22"/>
    <mergeCell ref="C21:C22"/>
    <mergeCell ref="G18:H18"/>
    <mergeCell ref="G19:H19"/>
    <mergeCell ref="G20:H20"/>
    <mergeCell ref="G21:H21"/>
    <mergeCell ref="G22:H22"/>
    <mergeCell ref="B14:E14"/>
    <mergeCell ref="F14:J14"/>
    <mergeCell ref="G15:H15"/>
    <mergeCell ref="G16:H16"/>
  </mergeCells>
  <phoneticPr fontId="23" type="noConversion"/>
  <printOptions horizontalCentered="1"/>
  <pageMargins left="0.47244094488188998" right="0.47244094488188998" top="0.39370078740157499" bottom="0.39370078740157499" header="0.35433070866141703" footer="0.196850393700787"/>
  <pageSetup paperSize="9" scale="62" orientation="portrait"/>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
  <sheetViews>
    <sheetView showGridLines="0" zoomScale="87" zoomScaleNormal="87" workbookViewId="0">
      <selection activeCell="H7" sqref="H7:J7"/>
    </sheetView>
  </sheetViews>
  <sheetFormatPr defaultColWidth="9" defaultRowHeight="14.25"/>
  <cols>
    <col min="1" max="2" width="6.125" style="2" customWidth="1"/>
    <col min="3" max="3" width="12.375" style="2" customWidth="1"/>
    <col min="4" max="4" width="26" style="2" customWidth="1"/>
    <col min="5" max="5" width="20.25" style="2" customWidth="1"/>
    <col min="6" max="6" width="12.375" style="2" customWidth="1"/>
    <col min="7" max="7" width="12.625" style="2" customWidth="1"/>
    <col min="8" max="9" width="12.375" style="2" customWidth="1"/>
    <col min="10" max="10" width="19.625" style="2" customWidth="1"/>
    <col min="11" max="16384" width="9" style="2"/>
  </cols>
  <sheetData>
    <row r="1" spans="1:10" ht="16.5" customHeight="1">
      <c r="A1" s="3" t="s">
        <v>38</v>
      </c>
      <c r="B1" s="4"/>
      <c r="C1" s="4"/>
      <c r="D1" s="4"/>
    </row>
    <row r="2" spans="1:10" ht="33.75" customHeight="1">
      <c r="A2" s="191" t="s">
        <v>40</v>
      </c>
      <c r="B2" s="191"/>
      <c r="C2" s="191"/>
      <c r="D2" s="191"/>
      <c r="E2" s="191"/>
      <c r="F2" s="191"/>
      <c r="G2" s="191"/>
      <c r="H2" s="191"/>
      <c r="I2" s="191"/>
      <c r="J2" s="191"/>
    </row>
    <row r="3" spans="1:10" ht="14.25" customHeight="1">
      <c r="A3" s="192" t="s">
        <v>440</v>
      </c>
      <c r="B3" s="192"/>
      <c r="C3" s="192"/>
      <c r="D3" s="192"/>
      <c r="E3" s="192"/>
      <c r="F3" s="192"/>
      <c r="G3" s="192"/>
      <c r="H3" s="192"/>
      <c r="I3" s="192"/>
      <c r="J3" s="192"/>
    </row>
    <row r="4" spans="1:10" ht="14.25" customHeight="1">
      <c r="A4" s="6"/>
      <c r="B4" s="7"/>
      <c r="C4" s="8"/>
      <c r="D4" s="8"/>
    </row>
    <row r="5" spans="1:10" ht="21.95" customHeight="1">
      <c r="A5" s="193" t="s">
        <v>42</v>
      </c>
      <c r="B5" s="194"/>
      <c r="C5" s="194"/>
      <c r="D5" s="171" t="s">
        <v>750</v>
      </c>
      <c r="E5" s="172"/>
      <c r="F5" s="172"/>
      <c r="G5" s="172"/>
      <c r="H5" s="172"/>
      <c r="I5" s="172"/>
      <c r="J5" s="172"/>
    </row>
    <row r="6" spans="1:10" ht="21.95" customHeight="1">
      <c r="A6" s="169" t="s">
        <v>44</v>
      </c>
      <c r="B6" s="176"/>
      <c r="C6" s="176"/>
      <c r="D6" s="172" t="s">
        <v>846</v>
      </c>
      <c r="E6" s="172"/>
      <c r="F6" s="169" t="s">
        <v>46</v>
      </c>
      <c r="G6" s="170"/>
      <c r="H6" s="171" t="s">
        <v>846</v>
      </c>
      <c r="I6" s="172"/>
      <c r="J6" s="172"/>
    </row>
    <row r="7" spans="1:10" ht="21.95" customHeight="1">
      <c r="A7" s="169" t="s">
        <v>48</v>
      </c>
      <c r="B7" s="176"/>
      <c r="C7" s="176"/>
      <c r="D7" s="171" t="s">
        <v>847</v>
      </c>
      <c r="E7" s="171"/>
      <c r="F7" s="169" t="s">
        <v>50</v>
      </c>
      <c r="G7" s="170"/>
      <c r="H7" s="172">
        <v>69069960</v>
      </c>
      <c r="I7" s="172"/>
      <c r="J7" s="172"/>
    </row>
    <row r="8" spans="1:10" ht="21.95" customHeight="1">
      <c r="A8" s="177" t="s">
        <v>51</v>
      </c>
      <c r="B8" s="178"/>
      <c r="C8" s="179"/>
      <c r="D8" s="16"/>
      <c r="E8" s="16" t="s">
        <v>52</v>
      </c>
      <c r="F8" s="16" t="s">
        <v>53</v>
      </c>
      <c r="G8" s="16" t="s">
        <v>54</v>
      </c>
      <c r="H8" s="20" t="s">
        <v>55</v>
      </c>
      <c r="I8" s="20" t="s">
        <v>56</v>
      </c>
      <c r="J8" s="29" t="s">
        <v>57</v>
      </c>
    </row>
    <row r="9" spans="1:10" ht="21.95" customHeight="1">
      <c r="A9" s="180"/>
      <c r="B9" s="181"/>
      <c r="C9" s="182"/>
      <c r="D9" s="16" t="s">
        <v>58</v>
      </c>
      <c r="E9" s="32">
        <v>0.52</v>
      </c>
      <c r="F9" s="32">
        <v>0.52</v>
      </c>
      <c r="G9" s="32">
        <v>0.52</v>
      </c>
      <c r="H9" s="20">
        <v>10</v>
      </c>
      <c r="I9" s="30">
        <f>G9/F9</f>
        <v>1</v>
      </c>
      <c r="J9" s="29">
        <v>10</v>
      </c>
    </row>
    <row r="10" spans="1:10" ht="21.95" customHeight="1">
      <c r="A10" s="180"/>
      <c r="B10" s="181"/>
      <c r="C10" s="182"/>
      <c r="D10" s="16" t="s">
        <v>59</v>
      </c>
      <c r="E10" s="16"/>
      <c r="F10" s="33"/>
      <c r="G10" s="16"/>
      <c r="H10" s="12" t="s">
        <v>60</v>
      </c>
      <c r="I10" s="30">
        <v>1</v>
      </c>
      <c r="J10" s="37" t="s">
        <v>60</v>
      </c>
    </row>
    <row r="11" spans="1:10" ht="21.95" customHeight="1">
      <c r="A11" s="180"/>
      <c r="B11" s="181"/>
      <c r="C11" s="182"/>
      <c r="D11" s="16" t="s">
        <v>61</v>
      </c>
      <c r="E11" s="16"/>
      <c r="F11" s="16"/>
      <c r="G11" s="16"/>
      <c r="H11" s="12" t="s">
        <v>60</v>
      </c>
      <c r="I11" s="30"/>
      <c r="J11" s="37" t="s">
        <v>60</v>
      </c>
    </row>
    <row r="12" spans="1:10" ht="21.95" customHeight="1">
      <c r="A12" s="183"/>
      <c r="B12" s="184"/>
      <c r="C12" s="185"/>
      <c r="D12" s="16" t="s">
        <v>62</v>
      </c>
      <c r="E12" s="16">
        <v>0.52</v>
      </c>
      <c r="F12" s="16">
        <v>0.52</v>
      </c>
      <c r="G12" s="16">
        <v>0.52</v>
      </c>
      <c r="H12" s="12" t="s">
        <v>60</v>
      </c>
      <c r="I12" s="30">
        <v>1</v>
      </c>
      <c r="J12" s="37" t="s">
        <v>60</v>
      </c>
    </row>
    <row r="13" spans="1:10" ht="21.95" customHeight="1">
      <c r="A13" s="172" t="s">
        <v>63</v>
      </c>
      <c r="B13" s="171" t="s">
        <v>64</v>
      </c>
      <c r="C13" s="171"/>
      <c r="D13" s="171"/>
      <c r="E13" s="171"/>
      <c r="F13" s="169" t="s">
        <v>65</v>
      </c>
      <c r="G13" s="176"/>
      <c r="H13" s="176"/>
      <c r="I13" s="176"/>
      <c r="J13" s="170"/>
    </row>
    <row r="14" spans="1:10" ht="129" customHeight="1">
      <c r="A14" s="172"/>
      <c r="B14" s="187" t="s">
        <v>751</v>
      </c>
      <c r="C14" s="188"/>
      <c r="D14" s="189"/>
      <c r="E14" s="189"/>
      <c r="F14" s="187" t="s">
        <v>752</v>
      </c>
      <c r="G14" s="188"/>
      <c r="H14" s="189"/>
      <c r="I14" s="189"/>
      <c r="J14" s="190"/>
    </row>
    <row r="15" spans="1:10" ht="32.25" customHeight="1">
      <c r="A15" s="171" t="s">
        <v>68</v>
      </c>
      <c r="B15" s="11" t="s">
        <v>69</v>
      </c>
      <c r="C15" s="11" t="s">
        <v>70</v>
      </c>
      <c r="D15" s="11" t="s">
        <v>71</v>
      </c>
      <c r="E15" s="11" t="s">
        <v>72</v>
      </c>
      <c r="F15" s="11" t="s">
        <v>73</v>
      </c>
      <c r="G15" s="171" t="s">
        <v>55</v>
      </c>
      <c r="H15" s="171"/>
      <c r="I15" s="11" t="s">
        <v>57</v>
      </c>
      <c r="J15" s="11" t="s">
        <v>74</v>
      </c>
    </row>
    <row r="16" spans="1:10" ht="29.25" customHeight="1">
      <c r="A16" s="171"/>
      <c r="B16" s="171" t="s">
        <v>75</v>
      </c>
      <c r="C16" s="22" t="s">
        <v>76</v>
      </c>
      <c r="D16" s="16" t="s">
        <v>753</v>
      </c>
      <c r="E16" s="11" t="s">
        <v>754</v>
      </c>
      <c r="F16" s="11" t="s">
        <v>754</v>
      </c>
      <c r="G16" s="171">
        <v>10</v>
      </c>
      <c r="H16" s="171"/>
      <c r="I16" s="11">
        <v>10</v>
      </c>
      <c r="J16" s="16"/>
    </row>
    <row r="17" spans="1:10" ht="29.25" customHeight="1">
      <c r="A17" s="171"/>
      <c r="B17" s="171"/>
      <c r="C17" s="171" t="s">
        <v>82</v>
      </c>
      <c r="D17" s="16" t="s">
        <v>755</v>
      </c>
      <c r="E17" s="11" t="s">
        <v>756</v>
      </c>
      <c r="F17" s="11" t="s">
        <v>756</v>
      </c>
      <c r="G17" s="171">
        <v>10</v>
      </c>
      <c r="H17" s="171"/>
      <c r="I17" s="11">
        <v>10</v>
      </c>
      <c r="J17" s="16"/>
    </row>
    <row r="18" spans="1:10" ht="29.25" customHeight="1">
      <c r="A18" s="171"/>
      <c r="B18" s="171"/>
      <c r="C18" s="171"/>
      <c r="D18" s="16" t="s">
        <v>757</v>
      </c>
      <c r="E18" s="11" t="s">
        <v>758</v>
      </c>
      <c r="F18" s="11" t="s">
        <v>758</v>
      </c>
      <c r="G18" s="171">
        <v>10</v>
      </c>
      <c r="H18" s="171"/>
      <c r="I18" s="11">
        <v>10</v>
      </c>
      <c r="J18" s="16"/>
    </row>
    <row r="19" spans="1:10" ht="29.25" customHeight="1">
      <c r="A19" s="171"/>
      <c r="B19" s="171"/>
      <c r="C19" s="22" t="s">
        <v>99</v>
      </c>
      <c r="D19" s="16" t="s">
        <v>759</v>
      </c>
      <c r="E19" s="11" t="s">
        <v>760</v>
      </c>
      <c r="F19" s="11" t="s">
        <v>761</v>
      </c>
      <c r="G19" s="171">
        <v>10</v>
      </c>
      <c r="H19" s="171"/>
      <c r="I19" s="11">
        <v>10</v>
      </c>
      <c r="J19" s="16"/>
    </row>
    <row r="20" spans="1:10" ht="29.25" customHeight="1">
      <c r="A20" s="171"/>
      <c r="B20" s="171"/>
      <c r="C20" s="173" t="s">
        <v>89</v>
      </c>
      <c r="D20" s="16" t="s">
        <v>762</v>
      </c>
      <c r="E20" s="11" t="s">
        <v>763</v>
      </c>
      <c r="F20" s="11" t="s">
        <v>763</v>
      </c>
      <c r="G20" s="171">
        <v>10</v>
      </c>
      <c r="H20" s="171"/>
      <c r="I20" s="11">
        <v>10</v>
      </c>
      <c r="J20" s="16"/>
    </row>
    <row r="21" spans="1:10" ht="44.25" customHeight="1">
      <c r="A21" s="171"/>
      <c r="B21" s="171"/>
      <c r="C21" s="175"/>
      <c r="D21" s="16" t="s">
        <v>757</v>
      </c>
      <c r="E21" s="11" t="s">
        <v>764</v>
      </c>
      <c r="F21" s="11" t="s">
        <v>764</v>
      </c>
      <c r="G21" s="171">
        <v>10</v>
      </c>
      <c r="H21" s="171"/>
      <c r="I21" s="11">
        <v>10</v>
      </c>
      <c r="J21" s="16"/>
    </row>
    <row r="22" spans="1:10" ht="36.75" customHeight="1">
      <c r="A22" s="171"/>
      <c r="B22" s="171" t="s">
        <v>104</v>
      </c>
      <c r="C22" s="11" t="s">
        <v>105</v>
      </c>
      <c r="D22" s="16" t="s">
        <v>765</v>
      </c>
      <c r="E22" s="11" t="s">
        <v>717</v>
      </c>
      <c r="F22" s="11" t="s">
        <v>717</v>
      </c>
      <c r="G22" s="171">
        <v>10</v>
      </c>
      <c r="H22" s="171"/>
      <c r="I22" s="11">
        <v>10</v>
      </c>
      <c r="J22" s="16"/>
    </row>
    <row r="23" spans="1:10" s="1" customFormat="1" ht="39" customHeight="1">
      <c r="A23" s="171"/>
      <c r="B23" s="171"/>
      <c r="C23" s="11" t="s">
        <v>423</v>
      </c>
      <c r="D23" s="11" t="s">
        <v>766</v>
      </c>
      <c r="E23" s="11" t="s">
        <v>717</v>
      </c>
      <c r="F23" s="11" t="s">
        <v>717</v>
      </c>
      <c r="G23" s="171">
        <v>10</v>
      </c>
      <c r="H23" s="171"/>
      <c r="I23" s="11">
        <v>10</v>
      </c>
      <c r="J23" s="16"/>
    </row>
    <row r="24" spans="1:10" ht="50.25" customHeight="1">
      <c r="A24" s="171"/>
      <c r="B24" s="11" t="s">
        <v>482</v>
      </c>
      <c r="C24" s="11" t="s">
        <v>108</v>
      </c>
      <c r="D24" s="16" t="s">
        <v>767</v>
      </c>
      <c r="E24" s="11" t="s">
        <v>717</v>
      </c>
      <c r="F24" s="11" t="s">
        <v>717</v>
      </c>
      <c r="G24" s="171">
        <v>10</v>
      </c>
      <c r="H24" s="171"/>
      <c r="I24" s="11">
        <v>10</v>
      </c>
      <c r="J24" s="16"/>
    </row>
    <row r="25" spans="1:10" ht="21" customHeight="1">
      <c r="A25" s="171" t="s">
        <v>111</v>
      </c>
      <c r="B25" s="172"/>
      <c r="C25" s="172"/>
      <c r="D25" s="172"/>
      <c r="E25" s="172"/>
      <c r="F25" s="172"/>
      <c r="G25" s="172">
        <v>100</v>
      </c>
      <c r="H25" s="172"/>
      <c r="I25" s="12">
        <v>100</v>
      </c>
      <c r="J25" s="20"/>
    </row>
  </sheetData>
  <sheetProtection formatCells="0" insertHyperlinks="0" autoFilter="0"/>
  <mergeCells count="35">
    <mergeCell ref="A2:J2"/>
    <mergeCell ref="A3:J3"/>
    <mergeCell ref="A5:C5"/>
    <mergeCell ref="D5:J5"/>
    <mergeCell ref="A6:C6"/>
    <mergeCell ref="D6:E6"/>
    <mergeCell ref="F6:G6"/>
    <mergeCell ref="H6:J6"/>
    <mergeCell ref="F14:J14"/>
    <mergeCell ref="G15:H15"/>
    <mergeCell ref="G16:H16"/>
    <mergeCell ref="G17:H17"/>
    <mergeCell ref="A7:C7"/>
    <mergeCell ref="D7:E7"/>
    <mergeCell ref="F7:G7"/>
    <mergeCell ref="H7:J7"/>
    <mergeCell ref="B13:E13"/>
    <mergeCell ref="F13:J13"/>
    <mergeCell ref="A8:C12"/>
    <mergeCell ref="G23:H23"/>
    <mergeCell ref="G24:H24"/>
    <mergeCell ref="A25:F25"/>
    <mergeCell ref="G25:H25"/>
    <mergeCell ref="A13:A14"/>
    <mergeCell ref="A15:A24"/>
    <mergeCell ref="B16:B21"/>
    <mergeCell ref="B22:B23"/>
    <mergeCell ref="C17:C18"/>
    <mergeCell ref="C20:C21"/>
    <mergeCell ref="G18:H18"/>
    <mergeCell ref="G19:H19"/>
    <mergeCell ref="G20:H20"/>
    <mergeCell ref="G21:H21"/>
    <mergeCell ref="G22:H22"/>
    <mergeCell ref="B14:E14"/>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showGridLines="0" zoomScale="87" zoomScaleNormal="87" workbookViewId="0">
      <selection activeCell="H7" sqref="H7:J7"/>
    </sheetView>
  </sheetViews>
  <sheetFormatPr defaultColWidth="9" defaultRowHeight="14.25"/>
  <cols>
    <col min="1" max="2" width="6.125" style="2" customWidth="1"/>
    <col min="3" max="3" width="12.375" style="2" customWidth="1"/>
    <col min="4" max="4" width="26" style="2" customWidth="1"/>
    <col min="5" max="5" width="20.25" style="2" customWidth="1"/>
    <col min="6" max="6" width="17" style="2" customWidth="1"/>
    <col min="7" max="7" width="12.625" style="2" customWidth="1"/>
    <col min="8" max="9" width="12.375" style="2" customWidth="1"/>
    <col min="10" max="10" width="19.625" style="2" customWidth="1"/>
    <col min="11" max="16384" width="9" style="2"/>
  </cols>
  <sheetData>
    <row r="1" spans="1:11" ht="16.5" customHeight="1">
      <c r="A1" s="3" t="s">
        <v>38</v>
      </c>
      <c r="B1" s="4"/>
      <c r="C1" s="4"/>
      <c r="D1" s="4"/>
    </row>
    <row r="2" spans="1:11" ht="33.75" customHeight="1">
      <c r="A2" s="191" t="s">
        <v>40</v>
      </c>
      <c r="B2" s="191"/>
      <c r="C2" s="191"/>
      <c r="D2" s="191"/>
      <c r="E2" s="191"/>
      <c r="F2" s="191"/>
      <c r="G2" s="191"/>
      <c r="H2" s="191"/>
      <c r="I2" s="191"/>
      <c r="J2" s="191"/>
    </row>
    <row r="3" spans="1:11" ht="14.25" customHeight="1">
      <c r="A3" s="192" t="s">
        <v>41</v>
      </c>
      <c r="B3" s="192"/>
      <c r="C3" s="192"/>
      <c r="D3" s="192"/>
      <c r="E3" s="192"/>
      <c r="F3" s="192"/>
      <c r="G3" s="192"/>
      <c r="H3" s="192"/>
      <c r="I3" s="192"/>
      <c r="J3" s="192"/>
    </row>
    <row r="4" spans="1:11" ht="14.25" customHeight="1">
      <c r="A4" s="6"/>
      <c r="B4" s="7"/>
      <c r="C4" s="8"/>
      <c r="D4" s="8"/>
    </row>
    <row r="5" spans="1:11" ht="21.95" customHeight="1">
      <c r="A5" s="193" t="s">
        <v>42</v>
      </c>
      <c r="B5" s="194"/>
      <c r="C5" s="194"/>
      <c r="D5" s="171" t="s">
        <v>768</v>
      </c>
      <c r="E5" s="172"/>
      <c r="F5" s="172"/>
      <c r="G5" s="172"/>
      <c r="H5" s="172"/>
      <c r="I5" s="172"/>
      <c r="J5" s="172"/>
      <c r="K5" s="1"/>
    </row>
    <row r="6" spans="1:11" ht="21.95" customHeight="1">
      <c r="A6" s="169" t="s">
        <v>44</v>
      </c>
      <c r="B6" s="176"/>
      <c r="C6" s="176"/>
      <c r="D6" s="172" t="s">
        <v>47</v>
      </c>
      <c r="E6" s="172"/>
      <c r="F6" s="169" t="s">
        <v>46</v>
      </c>
      <c r="G6" s="170"/>
      <c r="H6" s="171" t="s">
        <v>47</v>
      </c>
      <c r="I6" s="172"/>
      <c r="J6" s="172"/>
    </row>
    <row r="7" spans="1:11" ht="21.95" customHeight="1">
      <c r="A7" s="169" t="s">
        <v>48</v>
      </c>
      <c r="B7" s="176"/>
      <c r="C7" s="176"/>
      <c r="D7" s="171" t="s">
        <v>697</v>
      </c>
      <c r="E7" s="171"/>
      <c r="F7" s="169" t="s">
        <v>50</v>
      </c>
      <c r="G7" s="170"/>
      <c r="H7" s="172">
        <v>69070325</v>
      </c>
      <c r="I7" s="172"/>
      <c r="J7" s="172"/>
    </row>
    <row r="8" spans="1:11" ht="21.95" customHeight="1">
      <c r="A8" s="177" t="s">
        <v>51</v>
      </c>
      <c r="B8" s="178"/>
      <c r="C8" s="179"/>
      <c r="D8" s="16"/>
      <c r="E8" s="16" t="s">
        <v>52</v>
      </c>
      <c r="F8" s="16" t="s">
        <v>53</v>
      </c>
      <c r="G8" s="17" t="s">
        <v>54</v>
      </c>
      <c r="H8" s="18" t="s">
        <v>55</v>
      </c>
      <c r="I8" s="28" t="s">
        <v>56</v>
      </c>
      <c r="J8" s="29" t="s">
        <v>57</v>
      </c>
    </row>
    <row r="9" spans="1:11" ht="21.95" customHeight="1">
      <c r="A9" s="180"/>
      <c r="B9" s="181"/>
      <c r="C9" s="182"/>
      <c r="D9" s="16" t="s">
        <v>58</v>
      </c>
      <c r="E9" s="36">
        <v>18</v>
      </c>
      <c r="F9" s="32">
        <v>18</v>
      </c>
      <c r="G9" s="32">
        <v>18</v>
      </c>
      <c r="H9" s="20">
        <v>10</v>
      </c>
      <c r="I9" s="30">
        <f>G9/F9</f>
        <v>1</v>
      </c>
      <c r="J9" s="20">
        <v>10</v>
      </c>
    </row>
    <row r="10" spans="1:11" ht="21.95" customHeight="1">
      <c r="A10" s="180"/>
      <c r="B10" s="181"/>
      <c r="C10" s="182"/>
      <c r="D10" s="16" t="s">
        <v>59</v>
      </c>
      <c r="E10" s="16"/>
      <c r="F10" s="33"/>
      <c r="G10" s="16"/>
      <c r="H10" s="12" t="s">
        <v>60</v>
      </c>
      <c r="I10" s="30"/>
      <c r="J10" s="12" t="s">
        <v>60</v>
      </c>
    </row>
    <row r="11" spans="1:11" ht="21.95" customHeight="1">
      <c r="A11" s="180"/>
      <c r="B11" s="181"/>
      <c r="C11" s="182"/>
      <c r="D11" s="16" t="s">
        <v>61</v>
      </c>
      <c r="E11" s="16"/>
      <c r="F11" s="33"/>
      <c r="G11" s="21"/>
      <c r="H11" s="12" t="s">
        <v>60</v>
      </c>
      <c r="I11" s="30"/>
      <c r="J11" s="12" t="s">
        <v>60</v>
      </c>
    </row>
    <row r="12" spans="1:11" ht="21.95" customHeight="1">
      <c r="A12" s="183"/>
      <c r="B12" s="184"/>
      <c r="C12" s="185"/>
      <c r="D12" s="16" t="s">
        <v>62</v>
      </c>
      <c r="E12" s="16">
        <v>18</v>
      </c>
      <c r="F12" s="33">
        <v>18</v>
      </c>
      <c r="G12" s="33">
        <v>18</v>
      </c>
      <c r="H12" s="12" t="s">
        <v>60</v>
      </c>
      <c r="I12" s="30">
        <v>1</v>
      </c>
      <c r="J12" s="12" t="s">
        <v>60</v>
      </c>
    </row>
    <row r="13" spans="1:11" ht="21.95" customHeight="1">
      <c r="A13" s="172" t="s">
        <v>63</v>
      </c>
      <c r="B13" s="171" t="s">
        <v>64</v>
      </c>
      <c r="C13" s="171"/>
      <c r="D13" s="171"/>
      <c r="E13" s="171"/>
      <c r="F13" s="169" t="s">
        <v>65</v>
      </c>
      <c r="G13" s="176"/>
      <c r="H13" s="176"/>
      <c r="I13" s="176"/>
      <c r="J13" s="170"/>
    </row>
    <row r="14" spans="1:11" ht="129" customHeight="1">
      <c r="A14" s="172"/>
      <c r="B14" s="186" t="s">
        <v>769</v>
      </c>
      <c r="C14" s="186"/>
      <c r="D14" s="186"/>
      <c r="E14" s="186"/>
      <c r="F14" s="187" t="s">
        <v>770</v>
      </c>
      <c r="G14" s="188"/>
      <c r="H14" s="189"/>
      <c r="I14" s="189"/>
      <c r="J14" s="190"/>
    </row>
    <row r="15" spans="1:11" ht="32.25" customHeight="1">
      <c r="A15" s="171" t="s">
        <v>68</v>
      </c>
      <c r="B15" s="11" t="s">
        <v>69</v>
      </c>
      <c r="C15" s="11" t="s">
        <v>70</v>
      </c>
      <c r="D15" s="11" t="s">
        <v>71</v>
      </c>
      <c r="E15" s="11" t="s">
        <v>72</v>
      </c>
      <c r="F15" s="11" t="s">
        <v>73</v>
      </c>
      <c r="G15" s="171" t="s">
        <v>55</v>
      </c>
      <c r="H15" s="171"/>
      <c r="I15" s="11" t="s">
        <v>57</v>
      </c>
      <c r="J15" s="11" t="s">
        <v>74</v>
      </c>
    </row>
    <row r="16" spans="1:11" ht="39.950000000000003" customHeight="1">
      <c r="A16" s="171"/>
      <c r="B16" s="171" t="s">
        <v>75</v>
      </c>
      <c r="C16" s="173" t="s">
        <v>76</v>
      </c>
      <c r="D16" s="16" t="s">
        <v>771</v>
      </c>
      <c r="E16" s="11" t="s">
        <v>568</v>
      </c>
      <c r="F16" s="11" t="s">
        <v>568</v>
      </c>
      <c r="G16" s="171">
        <v>5</v>
      </c>
      <c r="H16" s="171"/>
      <c r="I16" s="11">
        <v>5</v>
      </c>
      <c r="J16" s="20"/>
    </row>
    <row r="17" spans="1:10" ht="39.950000000000003" customHeight="1">
      <c r="A17" s="171"/>
      <c r="B17" s="171"/>
      <c r="C17" s="174"/>
      <c r="D17" s="16" t="s">
        <v>772</v>
      </c>
      <c r="E17" s="11" t="s">
        <v>773</v>
      </c>
      <c r="F17" s="11" t="s">
        <v>773</v>
      </c>
      <c r="G17" s="169">
        <v>5</v>
      </c>
      <c r="H17" s="170"/>
      <c r="I17" s="11">
        <v>5</v>
      </c>
      <c r="J17" s="20"/>
    </row>
    <row r="18" spans="1:10" ht="39.950000000000003" customHeight="1">
      <c r="A18" s="171"/>
      <c r="B18" s="171"/>
      <c r="C18" s="171" t="s">
        <v>82</v>
      </c>
      <c r="D18" s="16" t="s">
        <v>774</v>
      </c>
      <c r="E18" s="26">
        <v>1</v>
      </c>
      <c r="F18" s="26">
        <v>1</v>
      </c>
      <c r="G18" s="171">
        <v>5</v>
      </c>
      <c r="H18" s="171"/>
      <c r="I18" s="11">
        <v>5</v>
      </c>
      <c r="J18" s="20"/>
    </row>
    <row r="19" spans="1:10" ht="39.950000000000003" customHeight="1">
      <c r="A19" s="171"/>
      <c r="B19" s="171"/>
      <c r="C19" s="171"/>
      <c r="D19" s="16" t="s">
        <v>775</v>
      </c>
      <c r="E19" s="26">
        <v>1</v>
      </c>
      <c r="F19" s="26">
        <v>1</v>
      </c>
      <c r="G19" s="169">
        <v>5</v>
      </c>
      <c r="H19" s="170"/>
      <c r="I19" s="11">
        <v>5</v>
      </c>
      <c r="J19" s="20"/>
    </row>
    <row r="20" spans="1:10" ht="39.950000000000003" customHeight="1">
      <c r="A20" s="171"/>
      <c r="B20" s="171"/>
      <c r="C20" s="22" t="s">
        <v>99</v>
      </c>
      <c r="D20" s="16" t="s">
        <v>776</v>
      </c>
      <c r="E20" s="11" t="s">
        <v>777</v>
      </c>
      <c r="F20" s="11" t="s">
        <v>777</v>
      </c>
      <c r="G20" s="171">
        <v>5</v>
      </c>
      <c r="H20" s="171"/>
      <c r="I20" s="11">
        <v>5</v>
      </c>
      <c r="J20" s="20"/>
    </row>
    <row r="21" spans="1:10" ht="56.1" customHeight="1">
      <c r="A21" s="171"/>
      <c r="B21" s="171"/>
      <c r="C21" s="22" t="s">
        <v>89</v>
      </c>
      <c r="D21" s="16" t="s">
        <v>778</v>
      </c>
      <c r="E21" s="11" t="s">
        <v>779</v>
      </c>
      <c r="F21" s="11" t="s">
        <v>779</v>
      </c>
      <c r="G21" s="171">
        <v>10</v>
      </c>
      <c r="H21" s="171"/>
      <c r="I21" s="11">
        <v>10</v>
      </c>
      <c r="J21" s="20"/>
    </row>
    <row r="22" spans="1:10" ht="56.1" customHeight="1">
      <c r="A22" s="171"/>
      <c r="B22" s="171" t="s">
        <v>104</v>
      </c>
      <c r="C22" s="11" t="s">
        <v>105</v>
      </c>
      <c r="D22" s="16" t="s">
        <v>780</v>
      </c>
      <c r="E22" s="16" t="s">
        <v>780</v>
      </c>
      <c r="F22" s="16" t="s">
        <v>781</v>
      </c>
      <c r="G22" s="171">
        <v>15</v>
      </c>
      <c r="H22" s="171"/>
      <c r="I22" s="12">
        <v>15</v>
      </c>
      <c r="J22" s="20"/>
    </row>
    <row r="23" spans="1:10" ht="48.95" customHeight="1">
      <c r="A23" s="171"/>
      <c r="B23" s="171"/>
      <c r="C23" s="11" t="s">
        <v>658</v>
      </c>
      <c r="D23" s="16" t="s">
        <v>782</v>
      </c>
      <c r="E23" s="16" t="s">
        <v>782</v>
      </c>
      <c r="F23" s="16" t="s">
        <v>783</v>
      </c>
      <c r="G23" s="171">
        <v>10</v>
      </c>
      <c r="H23" s="171"/>
      <c r="I23" s="11">
        <v>10</v>
      </c>
      <c r="J23" s="20"/>
    </row>
    <row r="24" spans="1:10" s="1" customFormat="1" ht="78.95" customHeight="1">
      <c r="A24" s="171"/>
      <c r="B24" s="171"/>
      <c r="C24" s="11" t="s">
        <v>423</v>
      </c>
      <c r="D24" s="11" t="s">
        <v>784</v>
      </c>
      <c r="E24" s="11" t="s">
        <v>784</v>
      </c>
      <c r="F24" s="11" t="s">
        <v>785</v>
      </c>
      <c r="G24" s="171">
        <v>15</v>
      </c>
      <c r="H24" s="171"/>
      <c r="I24" s="11">
        <v>15</v>
      </c>
      <c r="J24" s="11"/>
    </row>
    <row r="25" spans="1:10" ht="50.25" customHeight="1">
      <c r="A25" s="171"/>
      <c r="B25" s="11" t="s">
        <v>482</v>
      </c>
      <c r="C25" s="11" t="s">
        <v>108</v>
      </c>
      <c r="D25" s="16" t="s">
        <v>716</v>
      </c>
      <c r="E25" s="26" t="s">
        <v>717</v>
      </c>
      <c r="F25" s="26" t="s">
        <v>786</v>
      </c>
      <c r="G25" s="171">
        <v>15</v>
      </c>
      <c r="H25" s="171"/>
      <c r="I25" s="11">
        <v>15</v>
      </c>
      <c r="J25" s="35"/>
    </row>
    <row r="26" spans="1:10" ht="21" customHeight="1">
      <c r="A26" s="171" t="s">
        <v>111</v>
      </c>
      <c r="B26" s="172"/>
      <c r="C26" s="172"/>
      <c r="D26" s="172"/>
      <c r="E26" s="172"/>
      <c r="F26" s="172"/>
      <c r="G26" s="172">
        <v>100</v>
      </c>
      <c r="H26" s="172"/>
      <c r="I26" s="31">
        <v>100</v>
      </c>
      <c r="J26" s="20"/>
    </row>
  </sheetData>
  <sheetProtection formatCells="0" insertHyperlinks="0" autoFilter="0"/>
  <mergeCells count="36">
    <mergeCell ref="A2:J2"/>
    <mergeCell ref="A3:J3"/>
    <mergeCell ref="A5:C5"/>
    <mergeCell ref="D5:J5"/>
    <mergeCell ref="A6:C6"/>
    <mergeCell ref="D6:E6"/>
    <mergeCell ref="F6:G6"/>
    <mergeCell ref="H6:J6"/>
    <mergeCell ref="G23:H23"/>
    <mergeCell ref="G24:H24"/>
    <mergeCell ref="A7:C7"/>
    <mergeCell ref="D7:E7"/>
    <mergeCell ref="F7:G7"/>
    <mergeCell ref="H7:J7"/>
    <mergeCell ref="B13:E13"/>
    <mergeCell ref="F13:J13"/>
    <mergeCell ref="A13:A14"/>
    <mergeCell ref="A8:C12"/>
    <mergeCell ref="B14:E14"/>
    <mergeCell ref="F14:J14"/>
    <mergeCell ref="G25:H25"/>
    <mergeCell ref="A26:F26"/>
    <mergeCell ref="G26:H26"/>
    <mergeCell ref="A15:A25"/>
    <mergeCell ref="B16:B21"/>
    <mergeCell ref="B22:B24"/>
    <mergeCell ref="C16:C17"/>
    <mergeCell ref="C18:C19"/>
    <mergeCell ref="G18:H18"/>
    <mergeCell ref="G19:H19"/>
    <mergeCell ref="G20:H20"/>
    <mergeCell ref="G21:H21"/>
    <mergeCell ref="G22:H22"/>
    <mergeCell ref="G15:H15"/>
    <mergeCell ref="G16:H16"/>
    <mergeCell ref="G17:H17"/>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
  <sheetViews>
    <sheetView showGridLines="0" zoomScale="87" zoomScaleNormal="87" workbookViewId="0">
      <selection activeCell="E8" sqref="E8"/>
    </sheetView>
  </sheetViews>
  <sheetFormatPr defaultColWidth="9" defaultRowHeight="14.25"/>
  <cols>
    <col min="1" max="2" width="6.125" style="2" customWidth="1"/>
    <col min="3" max="3" width="12.375" style="2" customWidth="1"/>
    <col min="4" max="4" width="26" style="2" customWidth="1"/>
    <col min="5" max="5" width="20.25" style="2" customWidth="1"/>
    <col min="6" max="6" width="12.375" style="2" customWidth="1"/>
    <col min="7" max="7" width="12.625" style="2" customWidth="1"/>
    <col min="8" max="9" width="12.375" style="2" customWidth="1"/>
    <col min="10" max="10" width="19.625" style="2" customWidth="1"/>
    <col min="11" max="16384" width="9" style="2"/>
  </cols>
  <sheetData>
    <row r="1" spans="1:10" ht="16.5" customHeight="1">
      <c r="A1" s="3" t="s">
        <v>38</v>
      </c>
      <c r="B1" s="4"/>
      <c r="C1" s="4"/>
      <c r="D1" s="4"/>
    </row>
    <row r="2" spans="1:10" ht="33.75" customHeight="1">
      <c r="A2" s="191" t="s">
        <v>40</v>
      </c>
      <c r="B2" s="191"/>
      <c r="C2" s="191"/>
      <c r="D2" s="191"/>
      <c r="E2" s="191"/>
      <c r="F2" s="191"/>
      <c r="G2" s="191"/>
      <c r="H2" s="191"/>
      <c r="I2" s="191"/>
      <c r="J2" s="191"/>
    </row>
    <row r="3" spans="1:10" ht="14.25" customHeight="1">
      <c r="A3" s="192" t="s">
        <v>41</v>
      </c>
      <c r="B3" s="192"/>
      <c r="C3" s="192"/>
      <c r="D3" s="192"/>
      <c r="E3" s="192"/>
      <c r="F3" s="192"/>
      <c r="G3" s="192"/>
      <c r="H3" s="192"/>
      <c r="I3" s="192"/>
      <c r="J3" s="192"/>
    </row>
    <row r="4" spans="1:10" ht="14.25" customHeight="1">
      <c r="A4" s="6"/>
      <c r="B4" s="7"/>
      <c r="C4" s="8"/>
      <c r="D4" s="8"/>
    </row>
    <row r="5" spans="1:10" ht="21.95" customHeight="1">
      <c r="A5" s="193" t="s">
        <v>42</v>
      </c>
      <c r="B5" s="194"/>
      <c r="C5" s="194"/>
      <c r="D5" s="171" t="s">
        <v>787</v>
      </c>
      <c r="E5" s="172"/>
      <c r="F5" s="172"/>
      <c r="G5" s="172"/>
      <c r="H5" s="172"/>
      <c r="I5" s="172"/>
      <c r="J5" s="172"/>
    </row>
    <row r="6" spans="1:10" ht="21.95" customHeight="1">
      <c r="A6" s="169" t="s">
        <v>44</v>
      </c>
      <c r="B6" s="176"/>
      <c r="C6" s="176"/>
      <c r="D6" s="172" t="s">
        <v>45</v>
      </c>
      <c r="E6" s="172"/>
      <c r="F6" s="169" t="s">
        <v>46</v>
      </c>
      <c r="G6" s="170"/>
      <c r="H6" s="171" t="s">
        <v>47</v>
      </c>
      <c r="I6" s="172"/>
      <c r="J6" s="172"/>
    </row>
    <row r="7" spans="1:10" ht="21.95" customHeight="1">
      <c r="A7" s="169" t="s">
        <v>48</v>
      </c>
      <c r="B7" s="176"/>
      <c r="C7" s="176"/>
      <c r="D7" s="171" t="s">
        <v>788</v>
      </c>
      <c r="E7" s="171"/>
      <c r="F7" s="169" t="s">
        <v>50</v>
      </c>
      <c r="G7" s="170"/>
      <c r="H7" s="172">
        <v>69022419</v>
      </c>
      <c r="I7" s="172"/>
      <c r="J7" s="172"/>
    </row>
    <row r="8" spans="1:10" ht="21.95" customHeight="1">
      <c r="A8" s="177" t="s">
        <v>51</v>
      </c>
      <c r="B8" s="178"/>
      <c r="C8" s="179"/>
      <c r="D8" s="16"/>
      <c r="E8" s="16" t="s">
        <v>52</v>
      </c>
      <c r="F8" s="16" t="s">
        <v>53</v>
      </c>
      <c r="G8" s="17" t="s">
        <v>54</v>
      </c>
      <c r="H8" s="18" t="s">
        <v>55</v>
      </c>
      <c r="I8" s="28" t="s">
        <v>56</v>
      </c>
      <c r="J8" s="29" t="s">
        <v>57</v>
      </c>
    </row>
    <row r="9" spans="1:10" ht="21.95" customHeight="1">
      <c r="A9" s="180"/>
      <c r="B9" s="181"/>
      <c r="C9" s="182"/>
      <c r="D9" s="16" t="s">
        <v>58</v>
      </c>
      <c r="E9" s="19"/>
      <c r="F9" s="19">
        <v>37.869346</v>
      </c>
      <c r="G9" s="19">
        <v>37.869346</v>
      </c>
      <c r="H9" s="20">
        <v>10</v>
      </c>
      <c r="I9" s="30">
        <f>G9/F9</f>
        <v>1</v>
      </c>
      <c r="J9" s="20">
        <v>10</v>
      </c>
    </row>
    <row r="10" spans="1:10" ht="21.95" customHeight="1">
      <c r="A10" s="180"/>
      <c r="B10" s="181"/>
      <c r="C10" s="182"/>
      <c r="D10" s="16" t="s">
        <v>59</v>
      </c>
      <c r="E10" s="19"/>
      <c r="F10" s="34"/>
      <c r="G10" s="34"/>
      <c r="H10" s="12" t="s">
        <v>60</v>
      </c>
      <c r="I10" s="30"/>
      <c r="J10" s="12" t="s">
        <v>60</v>
      </c>
    </row>
    <row r="11" spans="1:10" ht="21.95" customHeight="1">
      <c r="A11" s="180"/>
      <c r="B11" s="181"/>
      <c r="C11" s="182"/>
      <c r="D11" s="16" t="s">
        <v>61</v>
      </c>
      <c r="E11" s="16"/>
      <c r="F11" s="16"/>
      <c r="G11" s="16"/>
      <c r="H11" s="12" t="s">
        <v>60</v>
      </c>
      <c r="I11" s="30"/>
      <c r="J11" s="12" t="s">
        <v>60</v>
      </c>
    </row>
    <row r="12" spans="1:10" ht="21.95" customHeight="1">
      <c r="A12" s="183"/>
      <c r="B12" s="184"/>
      <c r="C12" s="185"/>
      <c r="D12" s="16" t="s">
        <v>62</v>
      </c>
      <c r="E12" s="16"/>
      <c r="F12" s="16">
        <f>F9</f>
        <v>37.869346</v>
      </c>
      <c r="G12" s="16">
        <f>G9</f>
        <v>37.869346</v>
      </c>
      <c r="H12" s="12" t="s">
        <v>60</v>
      </c>
      <c r="I12" s="30">
        <v>1</v>
      </c>
      <c r="J12" s="12" t="s">
        <v>60</v>
      </c>
    </row>
    <row r="13" spans="1:10" ht="21.95" customHeight="1">
      <c r="A13" s="172" t="s">
        <v>63</v>
      </c>
      <c r="B13" s="171" t="s">
        <v>64</v>
      </c>
      <c r="C13" s="171"/>
      <c r="D13" s="171"/>
      <c r="E13" s="171"/>
      <c r="F13" s="169" t="s">
        <v>65</v>
      </c>
      <c r="G13" s="176"/>
      <c r="H13" s="176"/>
      <c r="I13" s="176"/>
      <c r="J13" s="170"/>
    </row>
    <row r="14" spans="1:10" ht="129" customHeight="1">
      <c r="A14" s="172"/>
      <c r="B14" s="271" t="s">
        <v>789</v>
      </c>
      <c r="C14" s="186"/>
      <c r="D14" s="186"/>
      <c r="E14" s="186"/>
      <c r="F14" s="187" t="s">
        <v>789</v>
      </c>
      <c r="G14" s="188"/>
      <c r="H14" s="189"/>
      <c r="I14" s="189"/>
      <c r="J14" s="190"/>
    </row>
    <row r="15" spans="1:10" ht="32.25" customHeight="1">
      <c r="A15" s="171" t="s">
        <v>68</v>
      </c>
      <c r="B15" s="11" t="s">
        <v>69</v>
      </c>
      <c r="C15" s="11" t="s">
        <v>70</v>
      </c>
      <c r="D15" s="11" t="s">
        <v>71</v>
      </c>
      <c r="E15" s="11" t="s">
        <v>72</v>
      </c>
      <c r="F15" s="11" t="s">
        <v>73</v>
      </c>
      <c r="G15" s="171" t="s">
        <v>55</v>
      </c>
      <c r="H15" s="171"/>
      <c r="I15" s="11" t="s">
        <v>57</v>
      </c>
      <c r="J15" s="11" t="s">
        <v>74</v>
      </c>
    </row>
    <row r="16" spans="1:10" ht="29.25" customHeight="1">
      <c r="A16" s="171"/>
      <c r="B16" s="171" t="s">
        <v>75</v>
      </c>
      <c r="C16" s="22" t="s">
        <v>76</v>
      </c>
      <c r="D16" s="16" t="s">
        <v>790</v>
      </c>
      <c r="E16" s="11" t="s">
        <v>791</v>
      </c>
      <c r="F16" s="11" t="s">
        <v>791</v>
      </c>
      <c r="G16" s="169">
        <v>10</v>
      </c>
      <c r="H16" s="170"/>
      <c r="I16" s="11">
        <v>10</v>
      </c>
      <c r="J16" s="20"/>
    </row>
    <row r="17" spans="1:10" ht="29.25" customHeight="1">
      <c r="A17" s="171"/>
      <c r="B17" s="171"/>
      <c r="C17" s="171" t="s">
        <v>82</v>
      </c>
      <c r="D17" s="16" t="s">
        <v>792</v>
      </c>
      <c r="E17" s="26">
        <v>1</v>
      </c>
      <c r="F17" s="26">
        <v>1</v>
      </c>
      <c r="G17" s="169">
        <v>10</v>
      </c>
      <c r="H17" s="170"/>
      <c r="I17" s="11">
        <v>10</v>
      </c>
      <c r="J17" s="20"/>
    </row>
    <row r="18" spans="1:10" ht="29.25" customHeight="1">
      <c r="A18" s="171"/>
      <c r="B18" s="171"/>
      <c r="C18" s="171"/>
      <c r="D18" s="16" t="s">
        <v>793</v>
      </c>
      <c r="E18" s="26">
        <v>1</v>
      </c>
      <c r="F18" s="26">
        <v>1</v>
      </c>
      <c r="G18" s="169">
        <v>10</v>
      </c>
      <c r="H18" s="170"/>
      <c r="I18" s="11">
        <v>10</v>
      </c>
      <c r="J18" s="20"/>
    </row>
    <row r="19" spans="1:10" ht="29.25" customHeight="1">
      <c r="A19" s="171"/>
      <c r="B19" s="171"/>
      <c r="C19" s="173" t="s">
        <v>99</v>
      </c>
      <c r="D19" s="16" t="s">
        <v>794</v>
      </c>
      <c r="E19" s="11" t="s">
        <v>795</v>
      </c>
      <c r="F19" s="11" t="s">
        <v>795</v>
      </c>
      <c r="G19" s="169">
        <v>10</v>
      </c>
      <c r="H19" s="170"/>
      <c r="I19" s="11">
        <v>10</v>
      </c>
      <c r="J19" s="20"/>
    </row>
    <row r="20" spans="1:10" ht="29.25" customHeight="1">
      <c r="A20" s="171"/>
      <c r="B20" s="171"/>
      <c r="C20" s="175"/>
      <c r="D20" s="16" t="s">
        <v>796</v>
      </c>
      <c r="E20" s="11" t="s">
        <v>797</v>
      </c>
      <c r="F20" s="11" t="s">
        <v>797</v>
      </c>
      <c r="G20" s="169">
        <v>10</v>
      </c>
      <c r="H20" s="170"/>
      <c r="I20" s="11">
        <v>10</v>
      </c>
      <c r="J20" s="20"/>
    </row>
    <row r="21" spans="1:10" ht="29.25" customHeight="1">
      <c r="A21" s="171"/>
      <c r="B21" s="171"/>
      <c r="C21" s="22" t="s">
        <v>89</v>
      </c>
      <c r="D21" s="16" t="s">
        <v>790</v>
      </c>
      <c r="E21" s="11" t="s">
        <v>791</v>
      </c>
      <c r="F21" s="11" t="s">
        <v>791</v>
      </c>
      <c r="G21" s="169">
        <v>10</v>
      </c>
      <c r="H21" s="170"/>
      <c r="I21" s="11">
        <v>10</v>
      </c>
      <c r="J21" s="20"/>
    </row>
    <row r="22" spans="1:10" ht="36.75" customHeight="1">
      <c r="A22" s="171"/>
      <c r="B22" s="171" t="s">
        <v>104</v>
      </c>
      <c r="C22" s="11" t="s">
        <v>105</v>
      </c>
      <c r="D22" s="16" t="s">
        <v>798</v>
      </c>
      <c r="E22" s="11" t="s">
        <v>758</v>
      </c>
      <c r="F22" s="11" t="s">
        <v>758</v>
      </c>
      <c r="G22" s="169">
        <v>10</v>
      </c>
      <c r="H22" s="170"/>
      <c r="I22" s="11">
        <v>10</v>
      </c>
      <c r="J22" s="20"/>
    </row>
    <row r="23" spans="1:10" s="1" customFormat="1" ht="39" customHeight="1">
      <c r="A23" s="171"/>
      <c r="B23" s="171"/>
      <c r="C23" s="11" t="s">
        <v>423</v>
      </c>
      <c r="D23" s="11" t="s">
        <v>789</v>
      </c>
      <c r="E23" s="11" t="s">
        <v>758</v>
      </c>
      <c r="F23" s="11" t="s">
        <v>758</v>
      </c>
      <c r="G23" s="169">
        <v>10</v>
      </c>
      <c r="H23" s="170"/>
      <c r="I23" s="11">
        <v>10</v>
      </c>
      <c r="J23" s="11"/>
    </row>
    <row r="24" spans="1:10" ht="50.25" customHeight="1">
      <c r="A24" s="171"/>
      <c r="B24" s="11" t="s">
        <v>482</v>
      </c>
      <c r="C24" s="11" t="s">
        <v>108</v>
      </c>
      <c r="D24" s="16" t="s">
        <v>799</v>
      </c>
      <c r="E24" s="26" t="s">
        <v>717</v>
      </c>
      <c r="F24" s="26" t="s">
        <v>717</v>
      </c>
      <c r="G24" s="169">
        <v>10</v>
      </c>
      <c r="H24" s="170"/>
      <c r="I24" s="11">
        <v>10</v>
      </c>
      <c r="J24" s="35"/>
    </row>
    <row r="25" spans="1:10" ht="21" customHeight="1">
      <c r="A25" s="171" t="s">
        <v>111</v>
      </c>
      <c r="B25" s="172"/>
      <c r="C25" s="172"/>
      <c r="D25" s="172"/>
      <c r="E25" s="172"/>
      <c r="F25" s="172"/>
      <c r="G25" s="172">
        <v>100</v>
      </c>
      <c r="H25" s="172"/>
      <c r="I25" s="31">
        <v>100</v>
      </c>
      <c r="J25" s="20"/>
    </row>
  </sheetData>
  <sheetProtection formatCells="0" insertHyperlinks="0" autoFilter="0"/>
  <mergeCells count="35">
    <mergeCell ref="A2:J2"/>
    <mergeCell ref="A3:J3"/>
    <mergeCell ref="A5:C5"/>
    <mergeCell ref="D5:J5"/>
    <mergeCell ref="A6:C6"/>
    <mergeCell ref="D6:E6"/>
    <mergeCell ref="F6:G6"/>
    <mergeCell ref="H6:J6"/>
    <mergeCell ref="F14:J14"/>
    <mergeCell ref="G15:H15"/>
    <mergeCell ref="G16:H16"/>
    <mergeCell ref="G17:H17"/>
    <mergeCell ref="A7:C7"/>
    <mergeCell ref="D7:E7"/>
    <mergeCell ref="F7:G7"/>
    <mergeCell ref="H7:J7"/>
    <mergeCell ref="B13:E13"/>
    <mergeCell ref="F13:J13"/>
    <mergeCell ref="A8:C12"/>
    <mergeCell ref="G23:H23"/>
    <mergeCell ref="G24:H24"/>
    <mergeCell ref="A25:F25"/>
    <mergeCell ref="G25:H25"/>
    <mergeCell ref="A13:A14"/>
    <mergeCell ref="A15:A24"/>
    <mergeCell ref="B16:B21"/>
    <mergeCell ref="B22:B23"/>
    <mergeCell ref="C17:C18"/>
    <mergeCell ref="C19:C20"/>
    <mergeCell ref="G18:H18"/>
    <mergeCell ref="G19:H19"/>
    <mergeCell ref="G20:H20"/>
    <mergeCell ref="G21:H21"/>
    <mergeCell ref="G22:H22"/>
    <mergeCell ref="B14:E14"/>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showGridLines="0" zoomScale="87" zoomScaleNormal="87" workbookViewId="0">
      <selection activeCell="N12" sqref="N12"/>
    </sheetView>
  </sheetViews>
  <sheetFormatPr defaultColWidth="9" defaultRowHeight="14.25"/>
  <cols>
    <col min="1" max="2" width="6.125" style="2" customWidth="1"/>
    <col min="3" max="3" width="12.375" style="2" customWidth="1"/>
    <col min="4" max="4" width="26" style="2" customWidth="1"/>
    <col min="5" max="5" width="20.25" style="2" customWidth="1"/>
    <col min="6" max="6" width="12.375" style="2" customWidth="1"/>
    <col min="7" max="7" width="12.625" style="2" customWidth="1"/>
    <col min="8" max="9" width="12.375" style="2" customWidth="1"/>
    <col min="10" max="10" width="19.625" style="2" customWidth="1"/>
    <col min="11" max="16384" width="9" style="2"/>
  </cols>
  <sheetData>
    <row r="1" spans="1:10" ht="16.5" customHeight="1">
      <c r="A1" s="3" t="s">
        <v>38</v>
      </c>
      <c r="B1" s="4"/>
      <c r="C1" s="4"/>
      <c r="D1" s="4"/>
    </row>
    <row r="2" spans="1:10" ht="33.75" customHeight="1">
      <c r="A2" s="191" t="s">
        <v>40</v>
      </c>
      <c r="B2" s="191"/>
      <c r="C2" s="191"/>
      <c r="D2" s="191"/>
      <c r="E2" s="191"/>
      <c r="F2" s="191"/>
      <c r="G2" s="191"/>
      <c r="H2" s="191"/>
      <c r="I2" s="191"/>
      <c r="J2" s="191"/>
    </row>
    <row r="3" spans="1:10" ht="14.25" customHeight="1">
      <c r="A3" s="192" t="s">
        <v>41</v>
      </c>
      <c r="B3" s="192"/>
      <c r="C3" s="192"/>
      <c r="D3" s="192"/>
      <c r="E3" s="192"/>
      <c r="F3" s="192"/>
      <c r="G3" s="192"/>
      <c r="H3" s="192"/>
      <c r="I3" s="192"/>
      <c r="J3" s="192"/>
    </row>
    <row r="4" spans="1:10" ht="14.25" customHeight="1">
      <c r="A4" s="6"/>
      <c r="B4" s="7"/>
      <c r="C4" s="8"/>
      <c r="D4" s="8"/>
    </row>
    <row r="5" spans="1:10" ht="21.95" customHeight="1">
      <c r="A5" s="193" t="s">
        <v>42</v>
      </c>
      <c r="B5" s="194"/>
      <c r="C5" s="194"/>
      <c r="D5" s="171" t="s">
        <v>800</v>
      </c>
      <c r="E5" s="172"/>
      <c r="F5" s="172"/>
      <c r="G5" s="172"/>
      <c r="H5" s="172"/>
      <c r="I5" s="172"/>
      <c r="J5" s="172"/>
    </row>
    <row r="6" spans="1:10" ht="21.95" customHeight="1">
      <c r="A6" s="169" t="s">
        <v>44</v>
      </c>
      <c r="B6" s="176"/>
      <c r="C6" s="176"/>
      <c r="D6" s="172" t="s">
        <v>47</v>
      </c>
      <c r="E6" s="172"/>
      <c r="F6" s="169" t="s">
        <v>46</v>
      </c>
      <c r="G6" s="170"/>
      <c r="H6" s="171" t="s">
        <v>47</v>
      </c>
      <c r="I6" s="172"/>
      <c r="J6" s="172"/>
    </row>
    <row r="7" spans="1:10" ht="21.95" customHeight="1">
      <c r="A7" s="169" t="s">
        <v>48</v>
      </c>
      <c r="B7" s="176"/>
      <c r="C7" s="176"/>
      <c r="D7" s="171" t="s">
        <v>211</v>
      </c>
      <c r="E7" s="171"/>
      <c r="F7" s="169" t="s">
        <v>50</v>
      </c>
      <c r="G7" s="170"/>
      <c r="H7" s="172">
        <v>69041278</v>
      </c>
      <c r="I7" s="172"/>
      <c r="J7" s="172"/>
    </row>
    <row r="8" spans="1:10" ht="21.95" customHeight="1">
      <c r="A8" s="177" t="s">
        <v>51</v>
      </c>
      <c r="B8" s="178"/>
      <c r="C8" s="179"/>
      <c r="D8" s="16"/>
      <c r="E8" s="16" t="s">
        <v>52</v>
      </c>
      <c r="F8" s="16" t="s">
        <v>53</v>
      </c>
      <c r="G8" s="17" t="s">
        <v>54</v>
      </c>
      <c r="H8" s="18" t="s">
        <v>55</v>
      </c>
      <c r="I8" s="28" t="s">
        <v>56</v>
      </c>
      <c r="J8" s="29" t="s">
        <v>57</v>
      </c>
    </row>
    <row r="9" spans="1:10" ht="21.95" customHeight="1">
      <c r="A9" s="180"/>
      <c r="B9" s="181"/>
      <c r="C9" s="182"/>
      <c r="D9" s="16" t="s">
        <v>58</v>
      </c>
      <c r="E9" s="32">
        <v>4.4000000000000004</v>
      </c>
      <c r="F9" s="32">
        <v>4.4000000000000004</v>
      </c>
      <c r="G9" s="32">
        <v>4.4000000000000004</v>
      </c>
      <c r="H9" s="20">
        <v>10</v>
      </c>
      <c r="I9" s="30">
        <f>G9/F9</f>
        <v>1</v>
      </c>
      <c r="J9" s="20">
        <v>10</v>
      </c>
    </row>
    <row r="10" spans="1:10" ht="21.95" customHeight="1">
      <c r="A10" s="180"/>
      <c r="B10" s="181"/>
      <c r="C10" s="182"/>
      <c r="D10" s="16" t="s">
        <v>59</v>
      </c>
      <c r="E10" s="16"/>
      <c r="F10" s="33"/>
      <c r="G10" s="16"/>
      <c r="H10" s="12" t="s">
        <v>60</v>
      </c>
      <c r="I10" s="30"/>
      <c r="J10" s="12" t="s">
        <v>60</v>
      </c>
    </row>
    <row r="11" spans="1:10" ht="21.95" customHeight="1">
      <c r="A11" s="180"/>
      <c r="B11" s="181"/>
      <c r="C11" s="182"/>
      <c r="D11" s="16" t="s">
        <v>61</v>
      </c>
      <c r="E11" s="16"/>
      <c r="F11" s="33"/>
      <c r="G11" s="21"/>
      <c r="H11" s="12" t="s">
        <v>60</v>
      </c>
      <c r="I11" s="30"/>
      <c r="J11" s="12" t="s">
        <v>60</v>
      </c>
    </row>
    <row r="12" spans="1:10" ht="21.95" customHeight="1">
      <c r="A12" s="183"/>
      <c r="B12" s="184"/>
      <c r="C12" s="185"/>
      <c r="D12" s="16" t="s">
        <v>62</v>
      </c>
      <c r="E12" s="33">
        <v>4.4000000000000004</v>
      </c>
      <c r="F12" s="33">
        <v>4.4000000000000004</v>
      </c>
      <c r="G12" s="33">
        <v>4.4000000000000004</v>
      </c>
      <c r="H12" s="12" t="s">
        <v>60</v>
      </c>
      <c r="I12" s="30">
        <v>1</v>
      </c>
      <c r="J12" s="12"/>
    </row>
    <row r="13" spans="1:10" ht="21.95" customHeight="1">
      <c r="A13" s="172" t="s">
        <v>63</v>
      </c>
      <c r="B13" s="171" t="s">
        <v>64</v>
      </c>
      <c r="C13" s="171"/>
      <c r="D13" s="171"/>
      <c r="E13" s="171"/>
      <c r="F13" s="169" t="s">
        <v>65</v>
      </c>
      <c r="G13" s="176"/>
      <c r="H13" s="176"/>
      <c r="I13" s="176"/>
      <c r="J13" s="170"/>
    </row>
    <row r="14" spans="1:10" ht="141" customHeight="1">
      <c r="A14" s="172"/>
      <c r="B14" s="186" t="s">
        <v>801</v>
      </c>
      <c r="C14" s="186"/>
      <c r="D14" s="186"/>
      <c r="E14" s="186"/>
      <c r="F14" s="187" t="s">
        <v>802</v>
      </c>
      <c r="G14" s="188"/>
      <c r="H14" s="189"/>
      <c r="I14" s="189"/>
      <c r="J14" s="190"/>
    </row>
    <row r="15" spans="1:10" ht="37.35" customHeight="1">
      <c r="A15" s="171" t="s">
        <v>68</v>
      </c>
      <c r="B15" s="11" t="s">
        <v>69</v>
      </c>
      <c r="C15" s="11" t="s">
        <v>70</v>
      </c>
      <c r="D15" s="11" t="s">
        <v>71</v>
      </c>
      <c r="E15" s="11" t="s">
        <v>72</v>
      </c>
      <c r="F15" s="11" t="s">
        <v>73</v>
      </c>
      <c r="G15" s="171" t="s">
        <v>55</v>
      </c>
      <c r="H15" s="171"/>
      <c r="I15" s="11" t="s">
        <v>57</v>
      </c>
      <c r="J15" s="11" t="s">
        <v>74</v>
      </c>
    </row>
    <row r="16" spans="1:10" ht="37.35" customHeight="1">
      <c r="A16" s="171"/>
      <c r="B16" s="171" t="s">
        <v>75</v>
      </c>
      <c r="C16" s="173" t="s">
        <v>76</v>
      </c>
      <c r="D16" s="11" t="s">
        <v>803</v>
      </c>
      <c r="E16" s="11" t="s">
        <v>447</v>
      </c>
      <c r="F16" s="11" t="s">
        <v>447</v>
      </c>
      <c r="G16" s="169">
        <v>10</v>
      </c>
      <c r="H16" s="170"/>
      <c r="I16" s="11">
        <v>10</v>
      </c>
      <c r="J16" s="12"/>
    </row>
    <row r="17" spans="1:10" ht="37.35" customHeight="1">
      <c r="A17" s="171"/>
      <c r="B17" s="171"/>
      <c r="C17" s="174"/>
      <c r="D17" s="11" t="s">
        <v>804</v>
      </c>
      <c r="E17" s="11" t="s">
        <v>805</v>
      </c>
      <c r="F17" s="11" t="s">
        <v>805</v>
      </c>
      <c r="G17" s="169">
        <v>10</v>
      </c>
      <c r="H17" s="170"/>
      <c r="I17" s="11">
        <v>10</v>
      </c>
      <c r="J17" s="12"/>
    </row>
    <row r="18" spans="1:10" ht="37.35" customHeight="1">
      <c r="A18" s="171"/>
      <c r="B18" s="171"/>
      <c r="C18" s="174"/>
      <c r="D18" s="11" t="s">
        <v>806</v>
      </c>
      <c r="E18" s="11" t="s">
        <v>807</v>
      </c>
      <c r="F18" s="11" t="s">
        <v>807</v>
      </c>
      <c r="G18" s="169">
        <v>10</v>
      </c>
      <c r="H18" s="170"/>
      <c r="I18" s="11">
        <v>10</v>
      </c>
      <c r="J18" s="12"/>
    </row>
    <row r="19" spans="1:10" ht="37.35" customHeight="1">
      <c r="A19" s="171"/>
      <c r="B19" s="171"/>
      <c r="C19" s="11" t="s">
        <v>82</v>
      </c>
      <c r="D19" s="11" t="s">
        <v>808</v>
      </c>
      <c r="E19" s="11" t="s">
        <v>670</v>
      </c>
      <c r="F19" s="11" t="s">
        <v>670</v>
      </c>
      <c r="G19" s="169">
        <v>15</v>
      </c>
      <c r="H19" s="170"/>
      <c r="I19" s="11">
        <v>15</v>
      </c>
      <c r="J19" s="12"/>
    </row>
    <row r="20" spans="1:10" ht="37.35" customHeight="1">
      <c r="A20" s="171"/>
      <c r="B20" s="171"/>
      <c r="C20" s="22" t="s">
        <v>89</v>
      </c>
      <c r="D20" s="11" t="s">
        <v>809</v>
      </c>
      <c r="E20" s="11" t="s">
        <v>810</v>
      </c>
      <c r="F20" s="11" t="s">
        <v>811</v>
      </c>
      <c r="G20" s="169">
        <v>15</v>
      </c>
      <c r="H20" s="170"/>
      <c r="I20" s="11">
        <v>15</v>
      </c>
      <c r="J20" s="12"/>
    </row>
    <row r="21" spans="1:10" ht="37.35" customHeight="1">
      <c r="A21" s="171"/>
      <c r="B21" s="171" t="s">
        <v>104</v>
      </c>
      <c r="C21" s="11" t="s">
        <v>105</v>
      </c>
      <c r="D21" s="11" t="s">
        <v>812</v>
      </c>
      <c r="E21" s="11" t="s">
        <v>238</v>
      </c>
      <c r="F21" s="11" t="s">
        <v>238</v>
      </c>
      <c r="G21" s="169">
        <v>15</v>
      </c>
      <c r="H21" s="170"/>
      <c r="I21" s="5">
        <v>15</v>
      </c>
      <c r="J21" s="12"/>
    </row>
    <row r="22" spans="1:10" s="1" customFormat="1" ht="37.35" customHeight="1">
      <c r="A22" s="171"/>
      <c r="B22" s="171"/>
      <c r="C22" s="11" t="s">
        <v>423</v>
      </c>
      <c r="D22" s="11" t="s">
        <v>813</v>
      </c>
      <c r="E22" s="11" t="s">
        <v>238</v>
      </c>
      <c r="F22" s="11" t="s">
        <v>238</v>
      </c>
      <c r="G22" s="169">
        <v>15</v>
      </c>
      <c r="H22" s="170"/>
      <c r="I22" s="11">
        <v>15</v>
      </c>
      <c r="J22" s="11"/>
    </row>
    <row r="23" spans="1:10" ht="37.35" customHeight="1">
      <c r="A23" s="171" t="s">
        <v>111</v>
      </c>
      <c r="B23" s="172"/>
      <c r="C23" s="172"/>
      <c r="D23" s="172"/>
      <c r="E23" s="172"/>
      <c r="F23" s="172"/>
      <c r="G23" s="172">
        <f>SUM(G16:H22,J9)</f>
        <v>100</v>
      </c>
      <c r="H23" s="172"/>
      <c r="I23" s="31">
        <f>SUM(I16:I22,J9)</f>
        <v>100</v>
      </c>
      <c r="J23" s="20"/>
    </row>
    <row r="27" spans="1:10">
      <c r="E27" s="2" t="s">
        <v>814</v>
      </c>
    </row>
  </sheetData>
  <sheetProtection formatCells="0" insertHyperlinks="0" autoFilter="0"/>
  <mergeCells count="32">
    <mergeCell ref="A2:J2"/>
    <mergeCell ref="A3:J3"/>
    <mergeCell ref="A5:C5"/>
    <mergeCell ref="D5:J5"/>
    <mergeCell ref="A6:C6"/>
    <mergeCell ref="D6:E6"/>
    <mergeCell ref="F6:G6"/>
    <mergeCell ref="H6:J6"/>
    <mergeCell ref="G17:H17"/>
    <mergeCell ref="A7:C7"/>
    <mergeCell ref="D7:E7"/>
    <mergeCell ref="F7:G7"/>
    <mergeCell ref="H7:J7"/>
    <mergeCell ref="B13:E13"/>
    <mergeCell ref="F13:J13"/>
    <mergeCell ref="A8:C12"/>
    <mergeCell ref="A23:F23"/>
    <mergeCell ref="G23:H23"/>
    <mergeCell ref="A13:A14"/>
    <mergeCell ref="A15:A22"/>
    <mergeCell ref="B16:B20"/>
    <mergeCell ref="B21:B22"/>
    <mergeCell ref="C16:C18"/>
    <mergeCell ref="G18:H18"/>
    <mergeCell ref="G19:H19"/>
    <mergeCell ref="G20:H20"/>
    <mergeCell ref="G21:H21"/>
    <mergeCell ref="G22:H22"/>
    <mergeCell ref="B14:E14"/>
    <mergeCell ref="F14:J14"/>
    <mergeCell ref="G15:H15"/>
    <mergeCell ref="G16:H16"/>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showGridLines="0" topLeftCell="A13" zoomScale="87" zoomScaleNormal="87" workbookViewId="0">
      <selection activeCell="E17" sqref="E17"/>
    </sheetView>
  </sheetViews>
  <sheetFormatPr defaultColWidth="9" defaultRowHeight="14.25"/>
  <cols>
    <col min="1" max="2" width="6.125" style="2" customWidth="1"/>
    <col min="3" max="3" width="12.375" style="2" customWidth="1"/>
    <col min="4" max="4" width="26" style="2" customWidth="1"/>
    <col min="5" max="5" width="20.25" style="2" customWidth="1"/>
    <col min="6" max="6" width="12.375" style="2" customWidth="1"/>
    <col min="7" max="7" width="12.625" style="2" customWidth="1"/>
    <col min="8" max="9" width="12.375" style="2" customWidth="1"/>
    <col min="10" max="10" width="19.625" style="2" customWidth="1"/>
    <col min="11" max="16384" width="9" style="2"/>
  </cols>
  <sheetData>
    <row r="1" spans="1:10" ht="16.5" customHeight="1">
      <c r="A1" s="3" t="s">
        <v>38</v>
      </c>
      <c r="B1" s="4"/>
      <c r="C1" s="4"/>
      <c r="D1" s="4"/>
    </row>
    <row r="2" spans="1:10" ht="33.75" customHeight="1">
      <c r="A2" s="191" t="s">
        <v>40</v>
      </c>
      <c r="B2" s="191"/>
      <c r="C2" s="191"/>
      <c r="D2" s="191"/>
      <c r="E2" s="191"/>
      <c r="F2" s="191"/>
      <c r="G2" s="191"/>
      <c r="H2" s="191"/>
      <c r="I2" s="191"/>
      <c r="J2" s="191"/>
    </row>
    <row r="3" spans="1:10" ht="14.25" customHeight="1">
      <c r="A3" s="192" t="s">
        <v>815</v>
      </c>
      <c r="B3" s="192"/>
      <c r="C3" s="192"/>
      <c r="D3" s="192"/>
      <c r="E3" s="192"/>
      <c r="F3" s="192"/>
      <c r="G3" s="192"/>
      <c r="H3" s="192"/>
      <c r="I3" s="192"/>
      <c r="J3" s="192"/>
    </row>
    <row r="4" spans="1:10" ht="14.25" customHeight="1">
      <c r="A4" s="6"/>
      <c r="B4" s="7"/>
      <c r="C4" s="8"/>
      <c r="D4" s="8"/>
    </row>
    <row r="5" spans="1:10" ht="21.95" customHeight="1">
      <c r="A5" s="193" t="s">
        <v>42</v>
      </c>
      <c r="B5" s="194"/>
      <c r="C5" s="194"/>
      <c r="D5" s="171" t="s">
        <v>816</v>
      </c>
      <c r="E5" s="172"/>
      <c r="F5" s="172"/>
      <c r="G5" s="172"/>
      <c r="H5" s="172"/>
      <c r="I5" s="172"/>
      <c r="J5" s="172"/>
    </row>
    <row r="6" spans="1:10" ht="21.95" customHeight="1">
      <c r="A6" s="169" t="s">
        <v>44</v>
      </c>
      <c r="B6" s="176"/>
      <c r="C6" s="176"/>
      <c r="D6" s="172" t="s">
        <v>846</v>
      </c>
      <c r="E6" s="172"/>
      <c r="F6" s="169" t="s">
        <v>46</v>
      </c>
      <c r="G6" s="170"/>
      <c r="H6" s="171" t="s">
        <v>846</v>
      </c>
      <c r="I6" s="172"/>
      <c r="J6" s="172"/>
    </row>
    <row r="7" spans="1:10" ht="21.95" customHeight="1">
      <c r="A7" s="169" t="s">
        <v>48</v>
      </c>
      <c r="B7" s="176"/>
      <c r="C7" s="176"/>
      <c r="D7" s="171" t="s">
        <v>848</v>
      </c>
      <c r="E7" s="171"/>
      <c r="F7" s="169" t="s">
        <v>50</v>
      </c>
      <c r="G7" s="170"/>
      <c r="H7" s="172">
        <v>61090146</v>
      </c>
      <c r="I7" s="172"/>
      <c r="J7" s="172"/>
    </row>
    <row r="8" spans="1:10" ht="21.95" customHeight="1">
      <c r="A8" s="177" t="s">
        <v>51</v>
      </c>
      <c r="B8" s="178"/>
      <c r="C8" s="179"/>
      <c r="D8" s="16"/>
      <c r="E8" s="16" t="s">
        <v>52</v>
      </c>
      <c r="F8" s="16" t="s">
        <v>53</v>
      </c>
      <c r="G8" s="17" t="s">
        <v>54</v>
      </c>
      <c r="H8" s="18" t="s">
        <v>55</v>
      </c>
      <c r="I8" s="28" t="s">
        <v>56</v>
      </c>
      <c r="J8" s="29" t="s">
        <v>57</v>
      </c>
    </row>
    <row r="9" spans="1:10" ht="21.95" customHeight="1">
      <c r="A9" s="180"/>
      <c r="B9" s="181"/>
      <c r="C9" s="182"/>
      <c r="D9" s="16" t="s">
        <v>58</v>
      </c>
      <c r="E9" s="19">
        <v>20</v>
      </c>
      <c r="F9" s="19">
        <v>3.2320000000000002</v>
      </c>
      <c r="G9" s="19">
        <v>3.2320000000000002</v>
      </c>
      <c r="H9" s="20">
        <v>10</v>
      </c>
      <c r="I9" s="30">
        <f>G9/F9</f>
        <v>1</v>
      </c>
      <c r="J9" s="20">
        <v>10</v>
      </c>
    </row>
    <row r="10" spans="1:10" ht="21.95" customHeight="1">
      <c r="A10" s="180"/>
      <c r="B10" s="181"/>
      <c r="C10" s="182"/>
      <c r="D10" s="16" t="s">
        <v>59</v>
      </c>
      <c r="E10" s="19"/>
      <c r="F10" s="19"/>
      <c r="G10" s="19"/>
      <c r="H10" s="12" t="s">
        <v>60</v>
      </c>
      <c r="I10" s="30"/>
      <c r="J10" s="12" t="s">
        <v>60</v>
      </c>
    </row>
    <row r="11" spans="1:10" ht="21.95" customHeight="1">
      <c r="A11" s="180"/>
      <c r="B11" s="181"/>
      <c r="C11" s="182"/>
      <c r="D11" s="16" t="s">
        <v>61</v>
      </c>
      <c r="E11" s="16"/>
      <c r="F11" s="16"/>
      <c r="G11" s="16"/>
      <c r="H11" s="12" t="s">
        <v>60</v>
      </c>
      <c r="I11" s="30"/>
      <c r="J11" s="12" t="s">
        <v>60</v>
      </c>
    </row>
    <row r="12" spans="1:10" ht="21.95" customHeight="1">
      <c r="A12" s="183"/>
      <c r="B12" s="184"/>
      <c r="C12" s="185"/>
      <c r="D12" s="16" t="s">
        <v>62</v>
      </c>
      <c r="E12" s="16">
        <v>20</v>
      </c>
      <c r="F12" s="16">
        <v>3.2320000000000002</v>
      </c>
      <c r="G12" s="16">
        <v>3.2320000000000002</v>
      </c>
      <c r="H12" s="12" t="s">
        <v>60</v>
      </c>
      <c r="I12" s="30">
        <v>1</v>
      </c>
      <c r="J12" s="12" t="s">
        <v>60</v>
      </c>
    </row>
    <row r="13" spans="1:10" ht="21.95" customHeight="1">
      <c r="A13" s="172" t="s">
        <v>63</v>
      </c>
      <c r="B13" s="171" t="s">
        <v>64</v>
      </c>
      <c r="C13" s="171"/>
      <c r="D13" s="171"/>
      <c r="E13" s="171"/>
      <c r="F13" s="169" t="s">
        <v>65</v>
      </c>
      <c r="G13" s="176"/>
      <c r="H13" s="176"/>
      <c r="I13" s="176"/>
      <c r="J13" s="170"/>
    </row>
    <row r="14" spans="1:10" ht="129" customHeight="1">
      <c r="A14" s="172"/>
      <c r="B14" s="272" t="s">
        <v>817</v>
      </c>
      <c r="C14" s="186"/>
      <c r="D14" s="186"/>
      <c r="E14" s="186"/>
      <c r="F14" s="187" t="s">
        <v>818</v>
      </c>
      <c r="G14" s="188"/>
      <c r="H14" s="189"/>
      <c r="I14" s="189"/>
      <c r="J14" s="190"/>
    </row>
    <row r="15" spans="1:10" ht="32.25" customHeight="1">
      <c r="A15" s="171" t="s">
        <v>68</v>
      </c>
      <c r="B15" s="11" t="s">
        <v>69</v>
      </c>
      <c r="C15" s="11" t="s">
        <v>70</v>
      </c>
      <c r="D15" s="11" t="s">
        <v>71</v>
      </c>
      <c r="E15" s="11" t="s">
        <v>72</v>
      </c>
      <c r="F15" s="11" t="s">
        <v>73</v>
      </c>
      <c r="G15" s="171" t="s">
        <v>55</v>
      </c>
      <c r="H15" s="171"/>
      <c r="I15" s="11" t="s">
        <v>57</v>
      </c>
      <c r="J15" s="11" t="s">
        <v>74</v>
      </c>
    </row>
    <row r="16" spans="1:10" ht="57.95" customHeight="1">
      <c r="A16" s="171"/>
      <c r="B16" s="173" t="s">
        <v>75</v>
      </c>
      <c r="C16" s="173" t="s">
        <v>76</v>
      </c>
      <c r="D16" s="16" t="s">
        <v>819</v>
      </c>
      <c r="E16" s="11" t="s">
        <v>820</v>
      </c>
      <c r="F16" s="11" t="s">
        <v>573</v>
      </c>
      <c r="G16" s="171">
        <v>10</v>
      </c>
      <c r="H16" s="171"/>
      <c r="I16" s="11">
        <v>10</v>
      </c>
      <c r="J16" s="16"/>
    </row>
    <row r="17" spans="1:10" ht="57.95" customHeight="1">
      <c r="A17" s="171"/>
      <c r="B17" s="174"/>
      <c r="C17" s="174"/>
      <c r="D17" s="16" t="s">
        <v>821</v>
      </c>
      <c r="E17" s="11" t="s">
        <v>822</v>
      </c>
      <c r="F17" s="11" t="s">
        <v>573</v>
      </c>
      <c r="G17" s="169">
        <v>10</v>
      </c>
      <c r="H17" s="170"/>
      <c r="I17" s="11">
        <v>10</v>
      </c>
      <c r="J17" s="16"/>
    </row>
    <row r="18" spans="1:10" ht="57.95" customHeight="1">
      <c r="A18" s="171"/>
      <c r="B18" s="174"/>
      <c r="C18" s="171" t="s">
        <v>82</v>
      </c>
      <c r="D18" s="16" t="s">
        <v>823</v>
      </c>
      <c r="E18" s="11" t="s">
        <v>824</v>
      </c>
      <c r="F18" s="11" t="s">
        <v>825</v>
      </c>
      <c r="G18" s="171">
        <v>10</v>
      </c>
      <c r="H18" s="171"/>
      <c r="I18" s="11">
        <v>10</v>
      </c>
      <c r="J18" s="16"/>
    </row>
    <row r="19" spans="1:10" ht="57.95" customHeight="1">
      <c r="A19" s="171"/>
      <c r="B19" s="174"/>
      <c r="C19" s="171"/>
      <c r="D19" s="16" t="s">
        <v>826</v>
      </c>
      <c r="E19" s="11" t="s">
        <v>827</v>
      </c>
      <c r="F19" s="11" t="s">
        <v>573</v>
      </c>
      <c r="G19" s="169">
        <v>10</v>
      </c>
      <c r="H19" s="170"/>
      <c r="I19" s="11">
        <v>10</v>
      </c>
      <c r="J19" s="16"/>
    </row>
    <row r="20" spans="1:10" ht="57.95" customHeight="1">
      <c r="A20" s="171"/>
      <c r="B20" s="174"/>
      <c r="C20" s="171"/>
      <c r="D20" s="16" t="s">
        <v>828</v>
      </c>
      <c r="E20" s="11" t="s">
        <v>827</v>
      </c>
      <c r="F20" s="11" t="s">
        <v>573</v>
      </c>
      <c r="G20" s="169">
        <v>10</v>
      </c>
      <c r="H20" s="170"/>
      <c r="I20" s="11">
        <v>10</v>
      </c>
      <c r="J20" s="16"/>
    </row>
    <row r="21" spans="1:10" ht="57.95" customHeight="1">
      <c r="A21" s="171"/>
      <c r="B21" s="174"/>
      <c r="C21" s="173" t="s">
        <v>99</v>
      </c>
      <c r="D21" s="24" t="s">
        <v>829</v>
      </c>
      <c r="E21" s="11" t="s">
        <v>830</v>
      </c>
      <c r="F21" s="11" t="s">
        <v>825</v>
      </c>
      <c r="G21" s="171">
        <v>5</v>
      </c>
      <c r="H21" s="171"/>
      <c r="I21" s="11">
        <v>5</v>
      </c>
      <c r="J21" s="16"/>
    </row>
    <row r="22" spans="1:10" ht="57.95" customHeight="1">
      <c r="A22" s="171"/>
      <c r="B22" s="174"/>
      <c r="C22" s="175"/>
      <c r="D22" s="16" t="s">
        <v>831</v>
      </c>
      <c r="E22" s="11" t="s">
        <v>832</v>
      </c>
      <c r="F22" s="11" t="s">
        <v>573</v>
      </c>
      <c r="G22" s="169">
        <v>5</v>
      </c>
      <c r="H22" s="170"/>
      <c r="I22" s="11">
        <v>5</v>
      </c>
      <c r="J22" s="16"/>
    </row>
    <row r="23" spans="1:10" ht="57.95" customHeight="1">
      <c r="A23" s="171"/>
      <c r="B23" s="174"/>
      <c r="C23" s="22" t="s">
        <v>89</v>
      </c>
      <c r="D23" s="22" t="s">
        <v>833</v>
      </c>
      <c r="E23" s="22" t="s">
        <v>834</v>
      </c>
      <c r="F23" s="22" t="s">
        <v>834</v>
      </c>
      <c r="G23" s="169">
        <v>10</v>
      </c>
      <c r="H23" s="170"/>
      <c r="I23" s="11">
        <v>10</v>
      </c>
      <c r="J23" s="16"/>
    </row>
    <row r="24" spans="1:10" ht="57.95" customHeight="1">
      <c r="A24" s="171"/>
      <c r="B24" s="171" t="s">
        <v>104</v>
      </c>
      <c r="C24" s="11" t="s">
        <v>105</v>
      </c>
      <c r="D24" s="16" t="s">
        <v>835</v>
      </c>
      <c r="E24" s="26" t="s">
        <v>836</v>
      </c>
      <c r="F24" s="26" t="s">
        <v>836</v>
      </c>
      <c r="G24" s="169">
        <v>5</v>
      </c>
      <c r="H24" s="170"/>
      <c r="I24" s="11">
        <v>5</v>
      </c>
      <c r="J24" s="16"/>
    </row>
    <row r="25" spans="1:10" s="1" customFormat="1" ht="57.95" customHeight="1">
      <c r="A25" s="171"/>
      <c r="B25" s="171"/>
      <c r="C25" s="11" t="s">
        <v>423</v>
      </c>
      <c r="D25" s="11" t="s">
        <v>837</v>
      </c>
      <c r="E25" s="26" t="s">
        <v>836</v>
      </c>
      <c r="F25" s="26" t="s">
        <v>836</v>
      </c>
      <c r="G25" s="171">
        <v>5</v>
      </c>
      <c r="H25" s="171"/>
      <c r="I25" s="11">
        <v>5</v>
      </c>
      <c r="J25" s="16"/>
    </row>
    <row r="26" spans="1:10" ht="57.95" customHeight="1">
      <c r="A26" s="171"/>
      <c r="B26" s="11" t="s">
        <v>482</v>
      </c>
      <c r="C26" s="11" t="s">
        <v>108</v>
      </c>
      <c r="D26" s="27" t="s">
        <v>838</v>
      </c>
      <c r="E26" s="26" t="s">
        <v>836</v>
      </c>
      <c r="F26" s="26" t="s">
        <v>836</v>
      </c>
      <c r="G26" s="171">
        <v>10</v>
      </c>
      <c r="H26" s="171"/>
      <c r="I26" s="11">
        <v>10</v>
      </c>
      <c r="J26" s="16"/>
    </row>
    <row r="27" spans="1:10" ht="21" customHeight="1">
      <c r="A27" s="171" t="s">
        <v>111</v>
      </c>
      <c r="B27" s="172"/>
      <c r="C27" s="172"/>
      <c r="D27" s="172"/>
      <c r="E27" s="172"/>
      <c r="F27" s="172"/>
      <c r="G27" s="172">
        <v>100</v>
      </c>
      <c r="H27" s="172"/>
      <c r="I27" s="31">
        <v>100</v>
      </c>
      <c r="J27" s="20"/>
    </row>
  </sheetData>
  <sheetProtection formatCells="0" insertHyperlinks="0" autoFilter="0"/>
  <mergeCells count="38">
    <mergeCell ref="A2:J2"/>
    <mergeCell ref="A3:J3"/>
    <mergeCell ref="A5:C5"/>
    <mergeCell ref="D5:J5"/>
    <mergeCell ref="A6:C6"/>
    <mergeCell ref="D6:E6"/>
    <mergeCell ref="F6:G6"/>
    <mergeCell ref="H6:J6"/>
    <mergeCell ref="A7:C7"/>
    <mergeCell ref="D7:E7"/>
    <mergeCell ref="F7:G7"/>
    <mergeCell ref="H7:J7"/>
    <mergeCell ref="B13:E13"/>
    <mergeCell ref="F13:J13"/>
    <mergeCell ref="A13:A14"/>
    <mergeCell ref="A8:C12"/>
    <mergeCell ref="G22:H22"/>
    <mergeCell ref="B14:E14"/>
    <mergeCell ref="F14:J14"/>
    <mergeCell ref="G15:H15"/>
    <mergeCell ref="G16:H16"/>
    <mergeCell ref="G17:H17"/>
    <mergeCell ref="G23:H23"/>
    <mergeCell ref="G24:H24"/>
    <mergeCell ref="G25:H25"/>
    <mergeCell ref="G26:H26"/>
    <mergeCell ref="A27:F27"/>
    <mergeCell ref="G27:H27"/>
    <mergeCell ref="A15:A26"/>
    <mergeCell ref="B16:B23"/>
    <mergeCell ref="B24:B25"/>
    <mergeCell ref="C16:C17"/>
    <mergeCell ref="C18:C20"/>
    <mergeCell ref="C21:C22"/>
    <mergeCell ref="G18:H18"/>
    <mergeCell ref="G19:H19"/>
    <mergeCell ref="G20:H20"/>
    <mergeCell ref="G21:H21"/>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sheetProtection formatCells="0" insertHyperlinks="0" autoFilter="0"/>
  <phoneticPr fontId="23" type="noConversion"/>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showGridLines="0" workbookViewId="0">
      <selection activeCell="H8" sqref="H8"/>
    </sheetView>
  </sheetViews>
  <sheetFormatPr defaultColWidth="9" defaultRowHeight="14.25"/>
  <cols>
    <col min="1" max="2" width="6.125" style="2" customWidth="1"/>
    <col min="3" max="3" width="12.375" style="2" customWidth="1"/>
    <col min="4" max="4" width="26" style="2" customWidth="1"/>
    <col min="5" max="5" width="20.25" style="2" customWidth="1"/>
    <col min="6" max="6" width="12.375" style="2" customWidth="1"/>
    <col min="7" max="7" width="12.625" style="1" customWidth="1"/>
    <col min="8" max="8" width="12.375" style="1" customWidth="1"/>
    <col min="9" max="9" width="12.375" style="2" customWidth="1"/>
    <col min="10" max="10" width="19.625" style="2" customWidth="1"/>
    <col min="11" max="16384" width="9" style="2"/>
  </cols>
  <sheetData>
    <row r="1" spans="1:11" ht="16.5" customHeight="1">
      <c r="A1" s="3" t="s">
        <v>38</v>
      </c>
      <c r="B1" s="4"/>
      <c r="C1" s="4"/>
      <c r="D1" s="4"/>
    </row>
    <row r="2" spans="1:11" ht="33.75" customHeight="1">
      <c r="A2" s="191" t="s">
        <v>40</v>
      </c>
      <c r="B2" s="191"/>
      <c r="C2" s="191"/>
      <c r="D2" s="191"/>
      <c r="E2" s="191"/>
      <c r="F2" s="191"/>
      <c r="G2" s="191"/>
      <c r="H2" s="191"/>
      <c r="I2" s="191"/>
      <c r="J2" s="191"/>
    </row>
    <row r="3" spans="1:11" ht="14.25" customHeight="1">
      <c r="A3" s="192" t="s">
        <v>41</v>
      </c>
      <c r="B3" s="192"/>
      <c r="C3" s="192"/>
      <c r="D3" s="192"/>
      <c r="E3" s="192"/>
      <c r="F3" s="192"/>
      <c r="G3" s="192"/>
      <c r="H3" s="192"/>
      <c r="I3" s="192"/>
      <c r="J3" s="192"/>
    </row>
    <row r="4" spans="1:11" ht="21.75" customHeight="1">
      <c r="A4" s="6"/>
      <c r="B4" s="7"/>
      <c r="C4" s="8"/>
      <c r="D4" s="8"/>
    </row>
    <row r="5" spans="1:11" ht="21.95" customHeight="1">
      <c r="A5" s="193" t="s">
        <v>42</v>
      </c>
      <c r="B5" s="194"/>
      <c r="C5" s="194"/>
      <c r="D5" s="171" t="s">
        <v>134</v>
      </c>
      <c r="E5" s="172"/>
      <c r="F5" s="172"/>
      <c r="G5" s="172"/>
      <c r="H5" s="172"/>
      <c r="I5" s="172"/>
      <c r="J5" s="172"/>
      <c r="K5" s="1"/>
    </row>
    <row r="6" spans="1:11" ht="21.95" customHeight="1">
      <c r="A6" s="169" t="s">
        <v>44</v>
      </c>
      <c r="B6" s="176"/>
      <c r="C6" s="176"/>
      <c r="D6" s="172" t="s">
        <v>45</v>
      </c>
      <c r="E6" s="172"/>
      <c r="F6" s="169" t="s">
        <v>46</v>
      </c>
      <c r="G6" s="170"/>
      <c r="H6" s="172" t="s">
        <v>47</v>
      </c>
      <c r="I6" s="172"/>
      <c r="J6" s="172"/>
    </row>
    <row r="7" spans="1:11" ht="21.95" customHeight="1">
      <c r="A7" s="169" t="s">
        <v>48</v>
      </c>
      <c r="B7" s="176"/>
      <c r="C7" s="176"/>
      <c r="D7" s="171" t="s">
        <v>49</v>
      </c>
      <c r="E7" s="171"/>
      <c r="F7" s="169" t="s">
        <v>50</v>
      </c>
      <c r="G7" s="170"/>
      <c r="H7" s="172">
        <v>69041278</v>
      </c>
      <c r="I7" s="172"/>
      <c r="J7" s="172"/>
    </row>
    <row r="8" spans="1:11" ht="21.95" customHeight="1">
      <c r="A8" s="177" t="s">
        <v>51</v>
      </c>
      <c r="B8" s="178"/>
      <c r="C8" s="179"/>
      <c r="D8" s="16"/>
      <c r="E8" s="16" t="s">
        <v>52</v>
      </c>
      <c r="F8" s="16" t="s">
        <v>53</v>
      </c>
      <c r="G8" s="15" t="s">
        <v>54</v>
      </c>
      <c r="H8" s="9" t="s">
        <v>55</v>
      </c>
      <c r="I8" s="28" t="s">
        <v>56</v>
      </c>
      <c r="J8" s="29" t="s">
        <v>57</v>
      </c>
    </row>
    <row r="9" spans="1:11" ht="21.95" customHeight="1">
      <c r="A9" s="180"/>
      <c r="B9" s="181"/>
      <c r="C9" s="182"/>
      <c r="D9" s="16" t="s">
        <v>58</v>
      </c>
      <c r="E9" s="16">
        <v>60</v>
      </c>
      <c r="F9" s="33">
        <v>24.8</v>
      </c>
      <c r="G9" s="11">
        <v>24.8</v>
      </c>
      <c r="H9" s="12">
        <v>10</v>
      </c>
      <c r="I9" s="30">
        <v>1</v>
      </c>
      <c r="J9" s="20">
        <v>10</v>
      </c>
    </row>
    <row r="10" spans="1:11" ht="21.95" customHeight="1">
      <c r="A10" s="180"/>
      <c r="B10" s="181"/>
      <c r="C10" s="182"/>
      <c r="D10" s="16" t="s">
        <v>59</v>
      </c>
      <c r="E10" s="16">
        <v>60</v>
      </c>
      <c r="F10" s="33">
        <v>24.8</v>
      </c>
      <c r="G10" s="11">
        <v>24.8</v>
      </c>
      <c r="H10" s="12" t="s">
        <v>60</v>
      </c>
      <c r="I10" s="30">
        <v>1</v>
      </c>
      <c r="J10" s="12" t="s">
        <v>60</v>
      </c>
    </row>
    <row r="11" spans="1:11" ht="21.95" customHeight="1">
      <c r="A11" s="180"/>
      <c r="B11" s="181"/>
      <c r="C11" s="182"/>
      <c r="D11" s="16" t="s">
        <v>61</v>
      </c>
      <c r="E11" s="16"/>
      <c r="F11" s="33"/>
      <c r="G11" s="11"/>
      <c r="H11" s="12" t="s">
        <v>60</v>
      </c>
      <c r="I11" s="30"/>
      <c r="J11" s="12" t="s">
        <v>60</v>
      </c>
    </row>
    <row r="12" spans="1:11" ht="21.95" customHeight="1">
      <c r="A12" s="183"/>
      <c r="B12" s="184"/>
      <c r="C12" s="185"/>
      <c r="D12" s="16" t="s">
        <v>62</v>
      </c>
      <c r="E12" s="16"/>
      <c r="F12" s="21"/>
      <c r="G12" s="11"/>
      <c r="H12" s="12" t="s">
        <v>60</v>
      </c>
      <c r="I12" s="12"/>
      <c r="J12" s="12" t="s">
        <v>60</v>
      </c>
    </row>
    <row r="13" spans="1:11" ht="21.95" customHeight="1">
      <c r="A13" s="172" t="s">
        <v>63</v>
      </c>
      <c r="B13" s="171" t="s">
        <v>64</v>
      </c>
      <c r="C13" s="171"/>
      <c r="D13" s="171"/>
      <c r="E13" s="171"/>
      <c r="F13" s="169" t="s">
        <v>65</v>
      </c>
      <c r="G13" s="176"/>
      <c r="H13" s="176"/>
      <c r="I13" s="176"/>
      <c r="J13" s="170"/>
    </row>
    <row r="14" spans="1:11" ht="173.25" customHeight="1">
      <c r="A14" s="172"/>
      <c r="B14" s="186" t="s">
        <v>135</v>
      </c>
      <c r="C14" s="186"/>
      <c r="D14" s="186"/>
      <c r="E14" s="186"/>
      <c r="F14" s="187" t="s">
        <v>136</v>
      </c>
      <c r="G14" s="188"/>
      <c r="H14" s="189"/>
      <c r="I14" s="189"/>
      <c r="J14" s="190"/>
    </row>
    <row r="15" spans="1:11" ht="32.25" customHeight="1">
      <c r="A15" s="171" t="s">
        <v>68</v>
      </c>
      <c r="B15" s="11" t="s">
        <v>69</v>
      </c>
      <c r="C15" s="11" t="s">
        <v>70</v>
      </c>
      <c r="D15" s="11" t="s">
        <v>71</v>
      </c>
      <c r="E15" s="11" t="s">
        <v>72</v>
      </c>
      <c r="F15" s="11" t="s">
        <v>73</v>
      </c>
      <c r="G15" s="171" t="s">
        <v>55</v>
      </c>
      <c r="H15" s="171"/>
      <c r="I15" s="11" t="s">
        <v>57</v>
      </c>
      <c r="J15" s="11" t="s">
        <v>74</v>
      </c>
    </row>
    <row r="16" spans="1:11" ht="50.25" customHeight="1">
      <c r="A16" s="171"/>
      <c r="B16" s="173" t="s">
        <v>75</v>
      </c>
      <c r="C16" s="173" t="s">
        <v>76</v>
      </c>
      <c r="D16" s="16" t="s">
        <v>137</v>
      </c>
      <c r="E16" s="11" t="s">
        <v>138</v>
      </c>
      <c r="F16" s="136" t="s">
        <v>138</v>
      </c>
      <c r="G16" s="171">
        <v>10</v>
      </c>
      <c r="H16" s="171"/>
      <c r="I16" s="136">
        <v>10</v>
      </c>
      <c r="J16" s="143"/>
    </row>
    <row r="17" spans="1:10" ht="45.75" customHeight="1">
      <c r="A17" s="171"/>
      <c r="B17" s="174"/>
      <c r="C17" s="174"/>
      <c r="D17" s="16" t="s">
        <v>139</v>
      </c>
      <c r="E17" s="11" t="s">
        <v>138</v>
      </c>
      <c r="F17" s="136" t="s">
        <v>138</v>
      </c>
      <c r="G17" s="169">
        <v>10</v>
      </c>
      <c r="H17" s="170"/>
      <c r="I17" s="136">
        <v>10</v>
      </c>
      <c r="J17" s="143"/>
    </row>
    <row r="18" spans="1:10" ht="29.25" customHeight="1">
      <c r="A18" s="171"/>
      <c r="B18" s="174"/>
      <c r="C18" s="171" t="s">
        <v>82</v>
      </c>
      <c r="D18" s="16" t="s">
        <v>140</v>
      </c>
      <c r="E18" s="11" t="s">
        <v>141</v>
      </c>
      <c r="F18" s="136" t="s">
        <v>141</v>
      </c>
      <c r="G18" s="171">
        <v>10</v>
      </c>
      <c r="H18" s="171"/>
      <c r="I18" s="136">
        <v>10</v>
      </c>
      <c r="J18" s="143"/>
    </row>
    <row r="19" spans="1:10" ht="29.25" customHeight="1">
      <c r="A19" s="171"/>
      <c r="B19" s="174"/>
      <c r="C19" s="171"/>
      <c r="D19" s="16" t="s">
        <v>142</v>
      </c>
      <c r="E19" s="11" t="s">
        <v>141</v>
      </c>
      <c r="F19" s="136" t="s">
        <v>141</v>
      </c>
      <c r="G19" s="169">
        <v>10</v>
      </c>
      <c r="H19" s="170"/>
      <c r="I19" s="136">
        <v>10</v>
      </c>
      <c r="J19" s="143"/>
    </row>
    <row r="20" spans="1:10" ht="50.25" customHeight="1">
      <c r="A20" s="171"/>
      <c r="B20" s="174"/>
      <c r="C20" s="173" t="s">
        <v>89</v>
      </c>
      <c r="D20" s="16" t="s">
        <v>137</v>
      </c>
      <c r="E20" s="11" t="s">
        <v>143</v>
      </c>
      <c r="F20" s="136" t="s">
        <v>144</v>
      </c>
      <c r="G20" s="171">
        <v>5</v>
      </c>
      <c r="H20" s="171"/>
      <c r="I20" s="136">
        <v>5</v>
      </c>
      <c r="J20" s="196" t="s">
        <v>145</v>
      </c>
    </row>
    <row r="21" spans="1:10" ht="42.75" customHeight="1">
      <c r="A21" s="171"/>
      <c r="B21" s="174"/>
      <c r="C21" s="174"/>
      <c r="D21" s="16" t="s">
        <v>139</v>
      </c>
      <c r="E21" s="11" t="s">
        <v>143</v>
      </c>
      <c r="F21" s="136" t="s">
        <v>144</v>
      </c>
      <c r="G21" s="169">
        <v>5</v>
      </c>
      <c r="H21" s="170"/>
      <c r="I21" s="136">
        <v>5</v>
      </c>
      <c r="J21" s="197"/>
    </row>
    <row r="22" spans="1:10" ht="34.5" customHeight="1">
      <c r="A22" s="171"/>
      <c r="B22" s="174"/>
      <c r="C22" s="22" t="s">
        <v>99</v>
      </c>
      <c r="D22" s="16" t="s">
        <v>146</v>
      </c>
      <c r="E22" s="39">
        <v>45078</v>
      </c>
      <c r="F22" s="39">
        <v>45261</v>
      </c>
      <c r="G22" s="169">
        <v>5</v>
      </c>
      <c r="H22" s="170"/>
      <c r="I22" s="136">
        <v>0</v>
      </c>
      <c r="J22" s="144" t="s">
        <v>147</v>
      </c>
    </row>
    <row r="23" spans="1:10" ht="117" customHeight="1">
      <c r="A23" s="171"/>
      <c r="B23" s="174" t="s">
        <v>104</v>
      </c>
      <c r="C23" s="173" t="s">
        <v>105</v>
      </c>
      <c r="D23" s="21" t="s">
        <v>148</v>
      </c>
      <c r="E23" s="11" t="s">
        <v>149</v>
      </c>
      <c r="F23" s="136" t="s">
        <v>149</v>
      </c>
      <c r="G23" s="169">
        <v>5</v>
      </c>
      <c r="H23" s="170"/>
      <c r="I23" s="136">
        <v>5</v>
      </c>
      <c r="J23" s="143"/>
    </row>
    <row r="24" spans="1:10" s="1" customFormat="1" ht="76.5" customHeight="1">
      <c r="A24" s="171"/>
      <c r="B24" s="174"/>
      <c r="C24" s="175"/>
      <c r="D24" s="21" t="s">
        <v>150</v>
      </c>
      <c r="E24" s="11" t="s">
        <v>151</v>
      </c>
      <c r="F24" s="136" t="s">
        <v>151</v>
      </c>
      <c r="G24" s="171">
        <v>10</v>
      </c>
      <c r="H24" s="171"/>
      <c r="I24" s="136">
        <v>10</v>
      </c>
      <c r="J24" s="136"/>
    </row>
    <row r="25" spans="1:10" s="1" customFormat="1" ht="76.5" customHeight="1">
      <c r="A25" s="171"/>
      <c r="B25" s="174"/>
      <c r="C25" s="173" t="s">
        <v>108</v>
      </c>
      <c r="D25" s="21" t="s">
        <v>152</v>
      </c>
      <c r="E25" s="26">
        <v>1</v>
      </c>
      <c r="F25" s="26">
        <v>1</v>
      </c>
      <c r="G25" s="169">
        <v>10</v>
      </c>
      <c r="H25" s="170"/>
      <c r="I25" s="136">
        <v>10</v>
      </c>
      <c r="J25" s="136"/>
    </row>
    <row r="26" spans="1:10" ht="38.25" customHeight="1">
      <c r="A26" s="171"/>
      <c r="B26" s="175"/>
      <c r="C26" s="175"/>
      <c r="D26" s="16" t="s">
        <v>153</v>
      </c>
      <c r="E26" s="26" t="s">
        <v>154</v>
      </c>
      <c r="F26" s="26" t="s">
        <v>154</v>
      </c>
      <c r="G26" s="171">
        <v>10</v>
      </c>
      <c r="H26" s="171"/>
      <c r="I26" s="136">
        <v>10</v>
      </c>
      <c r="J26" s="136"/>
    </row>
    <row r="27" spans="1:10" ht="21" customHeight="1">
      <c r="A27" s="171" t="s">
        <v>111</v>
      </c>
      <c r="B27" s="172"/>
      <c r="C27" s="172"/>
      <c r="D27" s="172"/>
      <c r="E27" s="172"/>
      <c r="F27" s="172"/>
      <c r="G27" s="172">
        <v>100</v>
      </c>
      <c r="H27" s="172"/>
      <c r="I27" s="31">
        <v>95</v>
      </c>
      <c r="J27" s="12"/>
    </row>
  </sheetData>
  <sheetProtection formatCells="0" insertHyperlinks="0" autoFilter="0"/>
  <mergeCells count="41">
    <mergeCell ref="A2:J2"/>
    <mergeCell ref="A3:J3"/>
    <mergeCell ref="A5:C5"/>
    <mergeCell ref="D5:J5"/>
    <mergeCell ref="A6:C6"/>
    <mergeCell ref="D6:E6"/>
    <mergeCell ref="F6:G6"/>
    <mergeCell ref="H6:J6"/>
    <mergeCell ref="A7:C7"/>
    <mergeCell ref="D7:E7"/>
    <mergeCell ref="F7:G7"/>
    <mergeCell ref="H7:J7"/>
    <mergeCell ref="B13:E13"/>
    <mergeCell ref="F13:J13"/>
    <mergeCell ref="A13:A14"/>
    <mergeCell ref="G26:H26"/>
    <mergeCell ref="A27:F27"/>
    <mergeCell ref="G27:H27"/>
    <mergeCell ref="A15:A26"/>
    <mergeCell ref="B16:B22"/>
    <mergeCell ref="B23:B26"/>
    <mergeCell ref="C16:C17"/>
    <mergeCell ref="C18:C19"/>
    <mergeCell ref="C20:C21"/>
    <mergeCell ref="C23:C24"/>
    <mergeCell ref="C25:C26"/>
    <mergeCell ref="G18:H18"/>
    <mergeCell ref="G19:H19"/>
    <mergeCell ref="G20:H20"/>
    <mergeCell ref="G21:H21"/>
    <mergeCell ref="G22:H22"/>
    <mergeCell ref="J20:J21"/>
    <mergeCell ref="A8:C12"/>
    <mergeCell ref="G23:H23"/>
    <mergeCell ref="G24:H24"/>
    <mergeCell ref="G25:H25"/>
    <mergeCell ref="B14:E14"/>
    <mergeCell ref="F14:J14"/>
    <mergeCell ref="G15:H15"/>
    <mergeCell ref="G16:H16"/>
    <mergeCell ref="G17:H17"/>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showGridLines="0" workbookViewId="0">
      <selection activeCell="H8" sqref="H8"/>
    </sheetView>
  </sheetViews>
  <sheetFormatPr defaultColWidth="9" defaultRowHeight="14.25"/>
  <cols>
    <col min="1" max="2" width="6.125" style="2" customWidth="1"/>
    <col min="3" max="3" width="12.375" style="2" customWidth="1"/>
    <col min="4" max="4" width="26" style="2" customWidth="1"/>
    <col min="5" max="5" width="24.875" style="2" customWidth="1"/>
    <col min="6" max="6" width="12.375" style="2" customWidth="1"/>
    <col min="7" max="7" width="12.625" style="1" customWidth="1"/>
    <col min="8" max="8" width="12.375" style="1" customWidth="1"/>
    <col min="9" max="9" width="12.375" style="2" customWidth="1"/>
    <col min="10" max="10" width="19.625" style="2" customWidth="1"/>
    <col min="11" max="16384" width="9" style="2"/>
  </cols>
  <sheetData>
    <row r="1" spans="1:11" ht="16.5" customHeight="1">
      <c r="A1" s="3" t="s">
        <v>38</v>
      </c>
      <c r="B1" s="4"/>
      <c r="C1" s="4"/>
      <c r="D1" s="4"/>
    </row>
    <row r="2" spans="1:11" ht="33.75" customHeight="1">
      <c r="A2" s="191" t="s">
        <v>40</v>
      </c>
      <c r="B2" s="191"/>
      <c r="C2" s="191"/>
      <c r="D2" s="191"/>
      <c r="E2" s="191"/>
      <c r="F2" s="191"/>
      <c r="G2" s="191"/>
      <c r="H2" s="191"/>
      <c r="I2" s="191"/>
      <c r="J2" s="191"/>
    </row>
    <row r="3" spans="1:11" ht="14.25" customHeight="1">
      <c r="A3" s="192" t="s">
        <v>41</v>
      </c>
      <c r="B3" s="192"/>
      <c r="C3" s="192"/>
      <c r="D3" s="192"/>
      <c r="E3" s="192"/>
      <c r="F3" s="192"/>
      <c r="G3" s="192"/>
      <c r="H3" s="192"/>
      <c r="I3" s="192"/>
      <c r="J3" s="192"/>
    </row>
    <row r="4" spans="1:11" ht="21.75" customHeight="1">
      <c r="A4" s="6"/>
      <c r="B4" s="7"/>
      <c r="C4" s="8"/>
      <c r="D4" s="8"/>
    </row>
    <row r="5" spans="1:11" ht="21.95" customHeight="1">
      <c r="A5" s="193" t="s">
        <v>42</v>
      </c>
      <c r="B5" s="194"/>
      <c r="C5" s="194"/>
      <c r="D5" s="171" t="s">
        <v>155</v>
      </c>
      <c r="E5" s="172"/>
      <c r="F5" s="172"/>
      <c r="G5" s="172"/>
      <c r="H5" s="172"/>
      <c r="I5" s="172"/>
      <c r="J5" s="172"/>
      <c r="K5" s="1"/>
    </row>
    <row r="6" spans="1:11" ht="21.95" customHeight="1">
      <c r="A6" s="169" t="s">
        <v>44</v>
      </c>
      <c r="B6" s="176"/>
      <c r="C6" s="176"/>
      <c r="D6" s="172" t="s">
        <v>45</v>
      </c>
      <c r="E6" s="172"/>
      <c r="F6" s="169" t="s">
        <v>46</v>
      </c>
      <c r="G6" s="170"/>
      <c r="H6" s="172" t="s">
        <v>47</v>
      </c>
      <c r="I6" s="172"/>
      <c r="J6" s="172"/>
    </row>
    <row r="7" spans="1:11" ht="21.95" customHeight="1">
      <c r="A7" s="169" t="s">
        <v>48</v>
      </c>
      <c r="B7" s="176"/>
      <c r="C7" s="176"/>
      <c r="D7" s="171" t="s">
        <v>842</v>
      </c>
      <c r="E7" s="171"/>
      <c r="F7" s="169" t="s">
        <v>50</v>
      </c>
      <c r="G7" s="170"/>
      <c r="H7" s="172">
        <v>69041278</v>
      </c>
      <c r="I7" s="172"/>
      <c r="J7" s="172"/>
    </row>
    <row r="8" spans="1:11" ht="21.95" customHeight="1">
      <c r="A8" s="177" t="s">
        <v>51</v>
      </c>
      <c r="B8" s="178"/>
      <c r="C8" s="179"/>
      <c r="D8" s="16"/>
      <c r="E8" s="16" t="s">
        <v>52</v>
      </c>
      <c r="F8" s="16" t="s">
        <v>53</v>
      </c>
      <c r="G8" s="15" t="s">
        <v>54</v>
      </c>
      <c r="H8" s="9" t="s">
        <v>55</v>
      </c>
      <c r="I8" s="28" t="s">
        <v>56</v>
      </c>
      <c r="J8" s="29" t="s">
        <v>57</v>
      </c>
    </row>
    <row r="9" spans="1:11" ht="21.95" customHeight="1">
      <c r="A9" s="180"/>
      <c r="B9" s="181"/>
      <c r="C9" s="182"/>
      <c r="D9" s="16" t="s">
        <v>58</v>
      </c>
      <c r="E9" s="33">
        <v>4.0640000000000001</v>
      </c>
      <c r="F9" s="33">
        <v>4.0640000000000001</v>
      </c>
      <c r="G9" s="33">
        <v>4.0640000000000001</v>
      </c>
      <c r="H9" s="12">
        <v>10</v>
      </c>
      <c r="I9" s="30">
        <f>G9/E9</f>
        <v>1</v>
      </c>
      <c r="J9" s="20">
        <v>10</v>
      </c>
    </row>
    <row r="10" spans="1:11" ht="21.95" customHeight="1">
      <c r="A10" s="180"/>
      <c r="B10" s="181"/>
      <c r="C10" s="182"/>
      <c r="D10" s="16" t="s">
        <v>59</v>
      </c>
      <c r="E10" s="16">
        <v>4.0640000000000001</v>
      </c>
      <c r="F10" s="33">
        <v>4.0640000000000001</v>
      </c>
      <c r="G10" s="33">
        <v>4.0640000000000001</v>
      </c>
      <c r="H10" s="12" t="s">
        <v>60</v>
      </c>
      <c r="I10" s="30">
        <v>1</v>
      </c>
      <c r="J10" s="12" t="s">
        <v>60</v>
      </c>
    </row>
    <row r="11" spans="1:11" ht="21.95" customHeight="1">
      <c r="A11" s="180"/>
      <c r="B11" s="181"/>
      <c r="C11" s="182"/>
      <c r="D11" s="16" t="s">
        <v>61</v>
      </c>
      <c r="E11" s="16"/>
      <c r="F11" s="33"/>
      <c r="G11" s="11"/>
      <c r="H11" s="12" t="s">
        <v>60</v>
      </c>
      <c r="I11" s="30"/>
      <c r="J11" s="12" t="s">
        <v>60</v>
      </c>
    </row>
    <row r="12" spans="1:11" ht="21.95" customHeight="1">
      <c r="A12" s="183"/>
      <c r="B12" s="184"/>
      <c r="C12" s="185"/>
      <c r="D12" s="16" t="s">
        <v>62</v>
      </c>
      <c r="E12" s="16"/>
      <c r="F12" s="21"/>
      <c r="G12" s="11"/>
      <c r="H12" s="12" t="s">
        <v>60</v>
      </c>
      <c r="I12" s="12"/>
      <c r="J12" s="12" t="s">
        <v>60</v>
      </c>
    </row>
    <row r="13" spans="1:11" ht="21.95" customHeight="1">
      <c r="A13" s="172" t="s">
        <v>63</v>
      </c>
      <c r="B13" s="171" t="s">
        <v>64</v>
      </c>
      <c r="C13" s="171"/>
      <c r="D13" s="171"/>
      <c r="E13" s="171"/>
      <c r="F13" s="169" t="s">
        <v>65</v>
      </c>
      <c r="G13" s="176"/>
      <c r="H13" s="176"/>
      <c r="I13" s="176"/>
      <c r="J13" s="170"/>
    </row>
    <row r="14" spans="1:11" ht="119.25" customHeight="1">
      <c r="A14" s="172"/>
      <c r="B14" s="186" t="s">
        <v>156</v>
      </c>
      <c r="C14" s="186"/>
      <c r="D14" s="186"/>
      <c r="E14" s="186"/>
      <c r="F14" s="187" t="s">
        <v>157</v>
      </c>
      <c r="G14" s="188"/>
      <c r="H14" s="189"/>
      <c r="I14" s="189"/>
      <c r="J14" s="190"/>
    </row>
    <row r="15" spans="1:11" ht="32.25" customHeight="1">
      <c r="A15" s="171" t="s">
        <v>68</v>
      </c>
      <c r="B15" s="11" t="s">
        <v>69</v>
      </c>
      <c r="C15" s="11" t="s">
        <v>70</v>
      </c>
      <c r="D15" s="11" t="s">
        <v>71</v>
      </c>
      <c r="E15" s="11" t="s">
        <v>72</v>
      </c>
      <c r="F15" s="11" t="s">
        <v>73</v>
      </c>
      <c r="G15" s="171" t="s">
        <v>55</v>
      </c>
      <c r="H15" s="171"/>
      <c r="I15" s="11" t="s">
        <v>57</v>
      </c>
      <c r="J15" s="11" t="s">
        <v>74</v>
      </c>
    </row>
    <row r="16" spans="1:11" ht="29.25" customHeight="1">
      <c r="A16" s="171"/>
      <c r="B16" s="173" t="s">
        <v>75</v>
      </c>
      <c r="C16" s="173" t="s">
        <v>76</v>
      </c>
      <c r="D16" s="138" t="s">
        <v>158</v>
      </c>
      <c r="E16" s="139">
        <v>1</v>
      </c>
      <c r="F16" s="136">
        <v>1</v>
      </c>
      <c r="G16" s="171">
        <v>10</v>
      </c>
      <c r="H16" s="171"/>
      <c r="I16" s="136">
        <v>10</v>
      </c>
      <c r="J16" s="143"/>
    </row>
    <row r="17" spans="1:10" ht="29.25" customHeight="1">
      <c r="A17" s="171"/>
      <c r="B17" s="174"/>
      <c r="C17" s="174"/>
      <c r="D17" s="138" t="s">
        <v>159</v>
      </c>
      <c r="E17" s="139">
        <v>1</v>
      </c>
      <c r="F17" s="136">
        <v>1</v>
      </c>
      <c r="G17" s="169">
        <v>10</v>
      </c>
      <c r="H17" s="170"/>
      <c r="I17" s="136">
        <v>10</v>
      </c>
      <c r="J17" s="143"/>
    </row>
    <row r="18" spans="1:10" ht="29.25" customHeight="1">
      <c r="A18" s="171"/>
      <c r="B18" s="174"/>
      <c r="C18" s="171" t="s">
        <v>82</v>
      </c>
      <c r="D18" s="140" t="s">
        <v>160</v>
      </c>
      <c r="E18" s="141">
        <v>1</v>
      </c>
      <c r="F18" s="26">
        <v>1</v>
      </c>
      <c r="G18" s="171">
        <v>10</v>
      </c>
      <c r="H18" s="171"/>
      <c r="I18" s="136">
        <v>10</v>
      </c>
      <c r="J18" s="143"/>
    </row>
    <row r="19" spans="1:10" ht="29.25" customHeight="1">
      <c r="A19" s="171"/>
      <c r="B19" s="174"/>
      <c r="C19" s="171"/>
      <c r="D19" s="140" t="s">
        <v>161</v>
      </c>
      <c r="E19" s="141">
        <v>1</v>
      </c>
      <c r="F19" s="26">
        <v>1</v>
      </c>
      <c r="G19" s="169">
        <v>10</v>
      </c>
      <c r="H19" s="170"/>
      <c r="I19" s="136">
        <v>10</v>
      </c>
      <c r="J19" s="143"/>
    </row>
    <row r="20" spans="1:10" ht="29.25" customHeight="1">
      <c r="A20" s="171"/>
      <c r="B20" s="174"/>
      <c r="C20" s="173" t="s">
        <v>89</v>
      </c>
      <c r="D20" s="142" t="s">
        <v>162</v>
      </c>
      <c r="E20" s="139" t="s">
        <v>163</v>
      </c>
      <c r="F20" s="136" t="s">
        <v>163</v>
      </c>
      <c r="G20" s="171">
        <v>10</v>
      </c>
      <c r="H20" s="171"/>
      <c r="I20" s="136">
        <v>10</v>
      </c>
      <c r="J20" s="196" t="s">
        <v>164</v>
      </c>
    </row>
    <row r="21" spans="1:10" ht="29.25" customHeight="1">
      <c r="A21" s="171"/>
      <c r="B21" s="174"/>
      <c r="C21" s="174"/>
      <c r="D21" s="142" t="s">
        <v>159</v>
      </c>
      <c r="E21" s="139" t="s">
        <v>165</v>
      </c>
      <c r="F21" s="136" t="s">
        <v>165</v>
      </c>
      <c r="G21" s="169">
        <v>10</v>
      </c>
      <c r="H21" s="170"/>
      <c r="I21" s="136">
        <v>10</v>
      </c>
      <c r="J21" s="197"/>
    </row>
    <row r="22" spans="1:10" ht="34.5" customHeight="1">
      <c r="A22" s="171"/>
      <c r="B22" s="174"/>
      <c r="C22" s="22" t="s">
        <v>99</v>
      </c>
      <c r="D22" s="16" t="s">
        <v>166</v>
      </c>
      <c r="E22" s="39">
        <v>45261</v>
      </c>
      <c r="F22" s="39">
        <v>45261</v>
      </c>
      <c r="G22" s="169">
        <v>10</v>
      </c>
      <c r="H22" s="170"/>
      <c r="I22" s="136">
        <v>10</v>
      </c>
      <c r="J22" s="143"/>
    </row>
    <row r="23" spans="1:10" ht="77.25" customHeight="1">
      <c r="A23" s="171"/>
      <c r="B23" s="174" t="s">
        <v>104</v>
      </c>
      <c r="C23" s="173" t="s">
        <v>105</v>
      </c>
      <c r="D23" s="142" t="s">
        <v>167</v>
      </c>
      <c r="E23" s="142" t="s">
        <v>168</v>
      </c>
      <c r="F23" s="136" t="s">
        <v>168</v>
      </c>
      <c r="G23" s="169">
        <v>5</v>
      </c>
      <c r="H23" s="170"/>
      <c r="I23" s="136">
        <v>5</v>
      </c>
      <c r="J23" s="143"/>
    </row>
    <row r="24" spans="1:10" s="1" customFormat="1" ht="72.75" customHeight="1">
      <c r="A24" s="171"/>
      <c r="B24" s="174"/>
      <c r="C24" s="175"/>
      <c r="D24" s="142" t="s">
        <v>169</v>
      </c>
      <c r="E24" s="142" t="s">
        <v>170</v>
      </c>
      <c r="F24" s="136" t="s">
        <v>170</v>
      </c>
      <c r="G24" s="171">
        <v>5</v>
      </c>
      <c r="H24" s="171"/>
      <c r="I24" s="136">
        <v>5</v>
      </c>
      <c r="J24" s="136"/>
    </row>
    <row r="25" spans="1:10" ht="38.25" customHeight="1">
      <c r="A25" s="171"/>
      <c r="B25" s="175"/>
      <c r="C25" s="11" t="s">
        <v>108</v>
      </c>
      <c r="D25" s="16" t="s">
        <v>171</v>
      </c>
      <c r="E25" s="26">
        <v>1</v>
      </c>
      <c r="F25" s="26">
        <v>1</v>
      </c>
      <c r="G25" s="171">
        <v>10</v>
      </c>
      <c r="H25" s="171"/>
      <c r="I25" s="136">
        <v>10</v>
      </c>
      <c r="J25" s="136"/>
    </row>
    <row r="26" spans="1:10" ht="21" customHeight="1">
      <c r="A26" s="171" t="s">
        <v>111</v>
      </c>
      <c r="B26" s="172"/>
      <c r="C26" s="172"/>
      <c r="D26" s="172"/>
      <c r="E26" s="172"/>
      <c r="F26" s="172"/>
      <c r="G26" s="172">
        <v>100</v>
      </c>
      <c r="H26" s="172"/>
      <c r="I26" s="31">
        <v>100</v>
      </c>
      <c r="J26" s="12"/>
    </row>
  </sheetData>
  <sheetProtection formatCells="0" insertHyperlinks="0" autoFilter="0"/>
  <mergeCells count="39">
    <mergeCell ref="A2:J2"/>
    <mergeCell ref="A3:J3"/>
    <mergeCell ref="A5:C5"/>
    <mergeCell ref="D5:J5"/>
    <mergeCell ref="A6:C6"/>
    <mergeCell ref="D6:E6"/>
    <mergeCell ref="F6:G6"/>
    <mergeCell ref="H6:J6"/>
    <mergeCell ref="A7:C7"/>
    <mergeCell ref="D7:E7"/>
    <mergeCell ref="F7:G7"/>
    <mergeCell ref="H7:J7"/>
    <mergeCell ref="B13:E13"/>
    <mergeCell ref="F13:J13"/>
    <mergeCell ref="A13:A14"/>
    <mergeCell ref="A26:F26"/>
    <mergeCell ref="G26:H26"/>
    <mergeCell ref="A15:A25"/>
    <mergeCell ref="B16:B22"/>
    <mergeCell ref="B23:B25"/>
    <mergeCell ref="C16:C17"/>
    <mergeCell ref="C18:C19"/>
    <mergeCell ref="C20:C21"/>
    <mergeCell ref="C23:C24"/>
    <mergeCell ref="G18:H18"/>
    <mergeCell ref="G19:H19"/>
    <mergeCell ref="G20:H20"/>
    <mergeCell ref="G21:H21"/>
    <mergeCell ref="G22:H22"/>
    <mergeCell ref="G15:H15"/>
    <mergeCell ref="G16:H16"/>
    <mergeCell ref="J20:J21"/>
    <mergeCell ref="A8:C12"/>
    <mergeCell ref="G23:H23"/>
    <mergeCell ref="G24:H24"/>
    <mergeCell ref="G25:H25"/>
    <mergeCell ref="B14:E14"/>
    <mergeCell ref="F14:J14"/>
    <mergeCell ref="G17:H17"/>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workbookViewId="0">
      <selection activeCell="H8" sqref="H8"/>
    </sheetView>
  </sheetViews>
  <sheetFormatPr defaultColWidth="9" defaultRowHeight="14.25"/>
  <cols>
    <col min="1" max="2" width="6.125" style="38" customWidth="1"/>
    <col min="3" max="3" width="12.375" style="38" customWidth="1"/>
    <col min="4" max="4" width="26" style="38" customWidth="1"/>
    <col min="5" max="5" width="20.25" style="38" customWidth="1"/>
    <col min="6" max="6" width="12.375" style="38" customWidth="1"/>
    <col min="7" max="7" width="12.625" style="38" customWidth="1"/>
    <col min="8" max="9" width="12.375" style="38" customWidth="1"/>
    <col min="10" max="10" width="19.625" style="38" customWidth="1"/>
    <col min="11" max="16384" width="9" style="38"/>
  </cols>
  <sheetData>
    <row r="1" spans="1:11">
      <c r="A1" s="3" t="s">
        <v>38</v>
      </c>
      <c r="B1" s="4"/>
      <c r="C1" s="4"/>
      <c r="D1" s="4"/>
    </row>
    <row r="2" spans="1:11" ht="20.25">
      <c r="A2" s="191" t="s">
        <v>40</v>
      </c>
      <c r="B2" s="191"/>
      <c r="C2" s="191"/>
      <c r="D2" s="191"/>
      <c r="E2" s="191"/>
      <c r="F2" s="191"/>
      <c r="G2" s="191"/>
      <c r="H2" s="191"/>
      <c r="I2" s="191"/>
      <c r="J2" s="191"/>
    </row>
    <row r="3" spans="1:11" ht="14.25" customHeight="1">
      <c r="A3" s="192" t="s">
        <v>172</v>
      </c>
      <c r="B3" s="192"/>
      <c r="C3" s="192"/>
      <c r="D3" s="192"/>
      <c r="E3" s="192"/>
      <c r="F3" s="192"/>
      <c r="G3" s="192"/>
      <c r="H3" s="192"/>
      <c r="I3" s="192"/>
      <c r="J3" s="192"/>
    </row>
    <row r="4" spans="1:11">
      <c r="A4" s="6"/>
      <c r="B4" s="7"/>
      <c r="C4" s="8"/>
      <c r="D4" s="8"/>
    </row>
    <row r="5" spans="1:11" ht="24.95" customHeight="1">
      <c r="A5" s="169" t="s">
        <v>42</v>
      </c>
      <c r="B5" s="176"/>
      <c r="C5" s="176"/>
      <c r="D5" s="171" t="s">
        <v>173</v>
      </c>
      <c r="E5" s="171"/>
      <c r="F5" s="171"/>
      <c r="G5" s="171"/>
      <c r="H5" s="171"/>
      <c r="I5" s="171"/>
      <c r="J5" s="171"/>
      <c r="K5" s="5"/>
    </row>
    <row r="6" spans="1:11" ht="24.95" customHeight="1">
      <c r="A6" s="169" t="s">
        <v>44</v>
      </c>
      <c r="B6" s="176"/>
      <c r="C6" s="176"/>
      <c r="D6" s="171" t="s">
        <v>45</v>
      </c>
      <c r="E6" s="171"/>
      <c r="F6" s="169" t="s">
        <v>46</v>
      </c>
      <c r="G6" s="170"/>
      <c r="H6" s="171" t="s">
        <v>47</v>
      </c>
      <c r="I6" s="171"/>
      <c r="J6" s="171"/>
    </row>
    <row r="7" spans="1:11" ht="24.95" customHeight="1">
      <c r="A7" s="169" t="s">
        <v>48</v>
      </c>
      <c r="B7" s="176"/>
      <c r="C7" s="176"/>
      <c r="D7" s="171" t="s">
        <v>174</v>
      </c>
      <c r="E7" s="171"/>
      <c r="F7" s="169" t="s">
        <v>50</v>
      </c>
      <c r="G7" s="170"/>
      <c r="H7" s="171">
        <v>89086626</v>
      </c>
      <c r="I7" s="171"/>
      <c r="J7" s="171"/>
    </row>
    <row r="8" spans="1:11" ht="24.95" customHeight="1">
      <c r="A8" s="177" t="s">
        <v>51</v>
      </c>
      <c r="B8" s="178"/>
      <c r="C8" s="179"/>
      <c r="D8" s="16"/>
      <c r="E8" s="16" t="s">
        <v>52</v>
      </c>
      <c r="F8" s="16" t="s">
        <v>53</v>
      </c>
      <c r="G8" s="17" t="s">
        <v>54</v>
      </c>
      <c r="H8" s="122" t="s">
        <v>55</v>
      </c>
      <c r="I8" s="41" t="s">
        <v>56</v>
      </c>
      <c r="J8" s="17" t="s">
        <v>57</v>
      </c>
    </row>
    <row r="9" spans="1:11" ht="24.95" customHeight="1">
      <c r="A9" s="180"/>
      <c r="B9" s="181"/>
      <c r="C9" s="182"/>
      <c r="D9" s="16" t="s">
        <v>58</v>
      </c>
      <c r="E9" s="16">
        <v>90</v>
      </c>
      <c r="F9" s="33">
        <v>90</v>
      </c>
      <c r="G9" s="16">
        <v>90</v>
      </c>
      <c r="H9" s="16">
        <v>10</v>
      </c>
      <c r="I9" s="42">
        <v>1</v>
      </c>
      <c r="J9" s="16">
        <v>10</v>
      </c>
    </row>
    <row r="10" spans="1:11" ht="24.95" customHeight="1">
      <c r="A10" s="180"/>
      <c r="B10" s="181"/>
      <c r="C10" s="182"/>
      <c r="D10" s="16" t="s">
        <v>59</v>
      </c>
      <c r="E10" s="16">
        <v>90</v>
      </c>
      <c r="F10" s="33">
        <v>90</v>
      </c>
      <c r="G10" s="16">
        <v>90</v>
      </c>
      <c r="H10" s="11" t="s">
        <v>60</v>
      </c>
      <c r="I10" s="42">
        <v>1</v>
      </c>
      <c r="J10" s="11" t="s">
        <v>60</v>
      </c>
    </row>
    <row r="11" spans="1:11" ht="24.95" customHeight="1">
      <c r="A11" s="180"/>
      <c r="B11" s="181"/>
      <c r="C11" s="182"/>
      <c r="D11" s="16" t="s">
        <v>61</v>
      </c>
      <c r="E11" s="16"/>
      <c r="F11" s="33"/>
      <c r="G11" s="21"/>
      <c r="H11" s="11" t="s">
        <v>60</v>
      </c>
      <c r="I11" s="42"/>
      <c r="J11" s="11" t="s">
        <v>60</v>
      </c>
    </row>
    <row r="12" spans="1:11" ht="24.95" customHeight="1">
      <c r="A12" s="183"/>
      <c r="B12" s="184"/>
      <c r="C12" s="185"/>
      <c r="D12" s="16" t="s">
        <v>62</v>
      </c>
      <c r="E12" s="16"/>
      <c r="F12" s="21"/>
      <c r="G12" s="21"/>
      <c r="H12" s="11" t="s">
        <v>60</v>
      </c>
      <c r="I12" s="11"/>
      <c r="J12" s="11" t="s">
        <v>60</v>
      </c>
    </row>
    <row r="13" spans="1:11" ht="20.100000000000001" customHeight="1">
      <c r="A13" s="171" t="s">
        <v>63</v>
      </c>
      <c r="B13" s="171" t="s">
        <v>64</v>
      </c>
      <c r="C13" s="171"/>
      <c r="D13" s="171"/>
      <c r="E13" s="171"/>
      <c r="F13" s="169" t="s">
        <v>65</v>
      </c>
      <c r="G13" s="176"/>
      <c r="H13" s="176"/>
      <c r="I13" s="176"/>
      <c r="J13" s="170"/>
    </row>
    <row r="14" spans="1:11" ht="207" customHeight="1">
      <c r="A14" s="171"/>
      <c r="B14" s="186" t="s">
        <v>175</v>
      </c>
      <c r="C14" s="186"/>
      <c r="D14" s="186"/>
      <c r="E14" s="186"/>
      <c r="F14" s="187" t="s">
        <v>176</v>
      </c>
      <c r="G14" s="188"/>
      <c r="H14" s="188"/>
      <c r="I14" s="188"/>
      <c r="J14" s="195"/>
    </row>
    <row r="15" spans="1:11" ht="39.950000000000003" customHeight="1">
      <c r="A15" s="171" t="s">
        <v>68</v>
      </c>
      <c r="B15" s="11" t="s">
        <v>69</v>
      </c>
      <c r="C15" s="11" t="s">
        <v>70</v>
      </c>
      <c r="D15" s="11" t="s">
        <v>71</v>
      </c>
      <c r="E15" s="11" t="s">
        <v>72</v>
      </c>
      <c r="F15" s="11" t="s">
        <v>73</v>
      </c>
      <c r="G15" s="171" t="s">
        <v>55</v>
      </c>
      <c r="H15" s="171"/>
      <c r="I15" s="11" t="s">
        <v>57</v>
      </c>
      <c r="J15" s="11" t="s">
        <v>74</v>
      </c>
    </row>
    <row r="16" spans="1:11" ht="39.950000000000003" customHeight="1">
      <c r="A16" s="171"/>
      <c r="B16" s="173" t="s">
        <v>75</v>
      </c>
      <c r="C16" s="22" t="s">
        <v>76</v>
      </c>
      <c r="D16" s="16" t="s">
        <v>177</v>
      </c>
      <c r="E16" s="11" t="s">
        <v>178</v>
      </c>
      <c r="F16" s="11" t="s">
        <v>178</v>
      </c>
      <c r="G16" s="171">
        <v>15</v>
      </c>
      <c r="H16" s="171"/>
      <c r="I16" s="11">
        <v>15</v>
      </c>
      <c r="J16" s="16"/>
    </row>
    <row r="17" spans="1:10" ht="39.950000000000003" customHeight="1">
      <c r="A17" s="171"/>
      <c r="B17" s="174"/>
      <c r="C17" s="11" t="s">
        <v>82</v>
      </c>
      <c r="D17" s="16" t="s">
        <v>179</v>
      </c>
      <c r="E17" s="11" t="s">
        <v>180</v>
      </c>
      <c r="F17" s="11" t="s">
        <v>180</v>
      </c>
      <c r="G17" s="171">
        <v>15</v>
      </c>
      <c r="H17" s="171"/>
      <c r="I17" s="11">
        <v>15</v>
      </c>
      <c r="J17" s="16"/>
    </row>
    <row r="18" spans="1:10" ht="39.950000000000003" customHeight="1">
      <c r="A18" s="171"/>
      <c r="B18" s="174"/>
      <c r="C18" s="22" t="s">
        <v>89</v>
      </c>
      <c r="D18" s="16" t="s">
        <v>181</v>
      </c>
      <c r="E18" s="11" t="s">
        <v>182</v>
      </c>
      <c r="F18" s="11" t="s">
        <v>182</v>
      </c>
      <c r="G18" s="171">
        <v>15</v>
      </c>
      <c r="H18" s="171"/>
      <c r="I18" s="11">
        <v>15</v>
      </c>
      <c r="J18" s="16"/>
    </row>
    <row r="19" spans="1:10" ht="39.950000000000003" customHeight="1">
      <c r="A19" s="171"/>
      <c r="B19" s="174"/>
      <c r="C19" s="23" t="s">
        <v>99</v>
      </c>
      <c r="D19" s="16" t="s">
        <v>183</v>
      </c>
      <c r="E19" s="11" t="s">
        <v>184</v>
      </c>
      <c r="F19" s="11" t="s">
        <v>184</v>
      </c>
      <c r="G19" s="169">
        <v>15</v>
      </c>
      <c r="H19" s="198"/>
      <c r="I19" s="11">
        <v>15</v>
      </c>
      <c r="J19" s="16"/>
    </row>
    <row r="20" spans="1:10" ht="39.950000000000003" customHeight="1">
      <c r="A20" s="171"/>
      <c r="B20" s="174" t="s">
        <v>104</v>
      </c>
      <c r="C20" s="22" t="s">
        <v>105</v>
      </c>
      <c r="D20" s="16" t="s">
        <v>185</v>
      </c>
      <c r="E20" s="11" t="s">
        <v>186</v>
      </c>
      <c r="F20" s="11" t="s">
        <v>186</v>
      </c>
      <c r="G20" s="169">
        <v>15</v>
      </c>
      <c r="H20" s="170"/>
      <c r="I20" s="11">
        <v>15</v>
      </c>
      <c r="J20" s="16"/>
    </row>
    <row r="21" spans="1:10" ht="39.950000000000003" customHeight="1">
      <c r="A21" s="171"/>
      <c r="B21" s="175"/>
      <c r="C21" s="11" t="s">
        <v>108</v>
      </c>
      <c r="D21" s="16" t="s">
        <v>187</v>
      </c>
      <c r="E21" s="26" t="s">
        <v>188</v>
      </c>
      <c r="F21" s="26" t="s">
        <v>188</v>
      </c>
      <c r="G21" s="171">
        <v>15</v>
      </c>
      <c r="H21" s="171"/>
      <c r="I21" s="11">
        <v>15</v>
      </c>
      <c r="J21" s="35"/>
    </row>
    <row r="22" spans="1:10" ht="30" customHeight="1">
      <c r="A22" s="171" t="s">
        <v>111</v>
      </c>
      <c r="B22" s="171"/>
      <c r="C22" s="171"/>
      <c r="D22" s="171"/>
      <c r="E22" s="171"/>
      <c r="F22" s="171"/>
      <c r="G22" s="171">
        <v>100</v>
      </c>
      <c r="H22" s="171"/>
      <c r="I22" s="11">
        <v>100</v>
      </c>
      <c r="J22" s="16"/>
    </row>
  </sheetData>
  <sheetProtection formatCells="0" insertHyperlinks="0" autoFilter="0"/>
  <mergeCells count="30">
    <mergeCell ref="A2:J2"/>
    <mergeCell ref="A3:J3"/>
    <mergeCell ref="A5:C5"/>
    <mergeCell ref="D5:J5"/>
    <mergeCell ref="A6:C6"/>
    <mergeCell ref="D6:E6"/>
    <mergeCell ref="F6:G6"/>
    <mergeCell ref="H6:J6"/>
    <mergeCell ref="A7:C7"/>
    <mergeCell ref="D7:E7"/>
    <mergeCell ref="F7:G7"/>
    <mergeCell ref="H7:J7"/>
    <mergeCell ref="B13:E13"/>
    <mergeCell ref="F13:J13"/>
    <mergeCell ref="A13:A14"/>
    <mergeCell ref="A8:C12"/>
    <mergeCell ref="B14:E14"/>
    <mergeCell ref="F14:J14"/>
    <mergeCell ref="G20:H20"/>
    <mergeCell ref="G21:H21"/>
    <mergeCell ref="A22:F22"/>
    <mergeCell ref="G22:H22"/>
    <mergeCell ref="A15:A21"/>
    <mergeCell ref="B16:B19"/>
    <mergeCell ref="B20:B21"/>
    <mergeCell ref="G15:H15"/>
    <mergeCell ref="G16:H16"/>
    <mergeCell ref="G17:H17"/>
    <mergeCell ref="G18:H18"/>
    <mergeCell ref="G19:H19"/>
  </mergeCells>
  <phoneticPr fontId="23" type="noConversion"/>
  <pageMargins left="0.7" right="0.7" top="0.75" bottom="0.75" header="0.3" footer="0.3"/>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showGridLines="0" workbookViewId="0">
      <selection activeCell="I25" sqref="I25"/>
    </sheetView>
  </sheetViews>
  <sheetFormatPr defaultColWidth="9" defaultRowHeight="14.25"/>
  <cols>
    <col min="1" max="2" width="6.125" style="38" customWidth="1"/>
    <col min="3" max="3" width="12.375" style="38" customWidth="1"/>
    <col min="4" max="4" width="26" style="38" customWidth="1"/>
    <col min="5" max="5" width="20.25" style="38" customWidth="1"/>
    <col min="6" max="6" width="12.375" style="38" customWidth="1"/>
    <col min="7" max="7" width="12.625" style="38" customWidth="1"/>
    <col min="8" max="9" width="12.375" style="38" customWidth="1"/>
    <col min="10" max="10" width="19.625" style="38" customWidth="1"/>
    <col min="11" max="16384" width="9" style="38"/>
  </cols>
  <sheetData>
    <row r="1" spans="1:11" ht="16.5" customHeight="1">
      <c r="A1" s="3" t="s">
        <v>38</v>
      </c>
      <c r="B1" s="4"/>
      <c r="C1" s="4"/>
      <c r="D1" s="4"/>
    </row>
    <row r="2" spans="1:11" ht="33.75" customHeight="1">
      <c r="A2" s="191" t="s">
        <v>40</v>
      </c>
      <c r="B2" s="191"/>
      <c r="C2" s="191"/>
      <c r="D2" s="191"/>
      <c r="E2" s="191"/>
      <c r="F2" s="191"/>
      <c r="G2" s="191"/>
      <c r="H2" s="191"/>
      <c r="I2" s="191"/>
      <c r="J2" s="191"/>
    </row>
    <row r="3" spans="1:11" ht="14.25" customHeight="1">
      <c r="A3" s="192" t="s">
        <v>41</v>
      </c>
      <c r="B3" s="192"/>
      <c r="C3" s="192"/>
      <c r="D3" s="192"/>
      <c r="E3" s="192"/>
      <c r="F3" s="192"/>
      <c r="G3" s="192"/>
      <c r="H3" s="192"/>
      <c r="I3" s="192"/>
      <c r="J3" s="192"/>
    </row>
    <row r="4" spans="1:11" ht="21.75" customHeight="1">
      <c r="A4" s="6"/>
      <c r="B4" s="7"/>
      <c r="C4" s="8"/>
      <c r="D4" s="8"/>
    </row>
    <row r="5" spans="1:11" ht="21.95" customHeight="1">
      <c r="A5" s="169" t="s">
        <v>42</v>
      </c>
      <c r="B5" s="176"/>
      <c r="C5" s="176"/>
      <c r="D5" s="171" t="s">
        <v>189</v>
      </c>
      <c r="E5" s="171"/>
      <c r="F5" s="171"/>
      <c r="G5" s="171"/>
      <c r="H5" s="171"/>
      <c r="I5" s="171"/>
      <c r="J5" s="171"/>
      <c r="K5" s="5"/>
    </row>
    <row r="6" spans="1:11" ht="21.95" customHeight="1">
      <c r="A6" s="169" t="s">
        <v>44</v>
      </c>
      <c r="B6" s="176"/>
      <c r="C6" s="176"/>
      <c r="D6" s="171" t="s">
        <v>45</v>
      </c>
      <c r="E6" s="171"/>
      <c r="F6" s="169" t="s">
        <v>46</v>
      </c>
      <c r="G6" s="170"/>
      <c r="H6" s="171" t="s">
        <v>47</v>
      </c>
      <c r="I6" s="171"/>
      <c r="J6" s="171"/>
    </row>
    <row r="7" spans="1:11" ht="21.95" customHeight="1">
      <c r="A7" s="169" t="s">
        <v>48</v>
      </c>
      <c r="B7" s="176"/>
      <c r="C7" s="176"/>
      <c r="D7" s="171" t="s">
        <v>190</v>
      </c>
      <c r="E7" s="171"/>
      <c r="F7" s="169" t="s">
        <v>50</v>
      </c>
      <c r="G7" s="170"/>
      <c r="H7" s="171">
        <v>69041278</v>
      </c>
      <c r="I7" s="171"/>
      <c r="J7" s="171"/>
    </row>
    <row r="8" spans="1:11" ht="21.95" customHeight="1">
      <c r="A8" s="177" t="s">
        <v>51</v>
      </c>
      <c r="B8" s="178"/>
      <c r="C8" s="179"/>
      <c r="D8" s="16"/>
      <c r="E8" s="16" t="s">
        <v>52</v>
      </c>
      <c r="F8" s="16" t="s">
        <v>53</v>
      </c>
      <c r="G8" s="17" t="s">
        <v>54</v>
      </c>
      <c r="H8" s="122" t="s">
        <v>55</v>
      </c>
      <c r="I8" s="41" t="s">
        <v>56</v>
      </c>
      <c r="J8" s="17" t="s">
        <v>57</v>
      </c>
    </row>
    <row r="9" spans="1:11" ht="21.95" customHeight="1">
      <c r="A9" s="180"/>
      <c r="B9" s="181"/>
      <c r="C9" s="182"/>
      <c r="D9" s="16" t="s">
        <v>58</v>
      </c>
      <c r="E9" s="33">
        <v>11.42</v>
      </c>
      <c r="F9" s="33">
        <v>5</v>
      </c>
      <c r="G9" s="16">
        <v>5</v>
      </c>
      <c r="H9" s="16">
        <v>10</v>
      </c>
      <c r="I9" s="42">
        <v>1</v>
      </c>
      <c r="J9" s="16">
        <v>10</v>
      </c>
    </row>
    <row r="10" spans="1:11" ht="21.95" customHeight="1">
      <c r="A10" s="180"/>
      <c r="B10" s="181"/>
      <c r="C10" s="182"/>
      <c r="D10" s="16" t="s">
        <v>59</v>
      </c>
      <c r="E10" s="16">
        <v>11.42</v>
      </c>
      <c r="F10" s="38">
        <v>5</v>
      </c>
      <c r="G10" s="16">
        <v>5</v>
      </c>
      <c r="H10" s="11" t="s">
        <v>60</v>
      </c>
      <c r="I10" s="42">
        <v>1</v>
      </c>
      <c r="J10" s="11" t="s">
        <v>60</v>
      </c>
    </row>
    <row r="11" spans="1:11" ht="21.95" customHeight="1">
      <c r="A11" s="180"/>
      <c r="B11" s="181"/>
      <c r="C11" s="182"/>
      <c r="D11" s="16" t="s">
        <v>61</v>
      </c>
      <c r="E11" s="16"/>
      <c r="F11" s="33"/>
      <c r="G11" s="21"/>
      <c r="H11" s="11" t="s">
        <v>60</v>
      </c>
      <c r="I11" s="42"/>
      <c r="J11" s="11" t="s">
        <v>60</v>
      </c>
    </row>
    <row r="12" spans="1:11" ht="21.95" customHeight="1">
      <c r="A12" s="183"/>
      <c r="B12" s="184"/>
      <c r="C12" s="185"/>
      <c r="D12" s="16" t="s">
        <v>62</v>
      </c>
      <c r="E12" s="16"/>
      <c r="F12" s="21"/>
      <c r="G12" s="21"/>
      <c r="H12" s="11" t="s">
        <v>60</v>
      </c>
      <c r="I12" s="11"/>
      <c r="J12" s="11" t="s">
        <v>60</v>
      </c>
    </row>
    <row r="13" spans="1:11" ht="21.95" customHeight="1">
      <c r="A13" s="171" t="s">
        <v>63</v>
      </c>
      <c r="B13" s="171" t="s">
        <v>64</v>
      </c>
      <c r="C13" s="171"/>
      <c r="D13" s="171"/>
      <c r="E13" s="171"/>
      <c r="F13" s="169" t="s">
        <v>65</v>
      </c>
      <c r="G13" s="176"/>
      <c r="H13" s="176"/>
      <c r="I13" s="176"/>
      <c r="J13" s="170"/>
    </row>
    <row r="14" spans="1:11" ht="164.25" customHeight="1">
      <c r="A14" s="171"/>
      <c r="B14" s="186" t="s">
        <v>191</v>
      </c>
      <c r="C14" s="186"/>
      <c r="D14" s="186"/>
      <c r="E14" s="186"/>
      <c r="F14" s="187" t="s">
        <v>192</v>
      </c>
      <c r="G14" s="188"/>
      <c r="H14" s="188"/>
      <c r="I14" s="188"/>
      <c r="J14" s="195"/>
    </row>
    <row r="15" spans="1:11" ht="32.25" customHeight="1">
      <c r="A15" s="171" t="s">
        <v>68</v>
      </c>
      <c r="B15" s="11" t="s">
        <v>69</v>
      </c>
      <c r="C15" s="11" t="s">
        <v>70</v>
      </c>
      <c r="D15" s="11" t="s">
        <v>71</v>
      </c>
      <c r="E15" s="11" t="s">
        <v>72</v>
      </c>
      <c r="F15" s="11" t="s">
        <v>73</v>
      </c>
      <c r="G15" s="171" t="s">
        <v>55</v>
      </c>
      <c r="H15" s="171"/>
      <c r="I15" s="11" t="s">
        <v>57</v>
      </c>
      <c r="J15" s="11" t="s">
        <v>74</v>
      </c>
    </row>
    <row r="16" spans="1:11" ht="29.25" customHeight="1">
      <c r="A16" s="171"/>
      <c r="B16" s="173" t="s">
        <v>75</v>
      </c>
      <c r="C16" s="173" t="s">
        <v>76</v>
      </c>
      <c r="D16" s="16" t="s">
        <v>193</v>
      </c>
      <c r="E16" s="11" t="s">
        <v>194</v>
      </c>
      <c r="F16" s="11" t="s">
        <v>194</v>
      </c>
      <c r="G16" s="171">
        <v>10</v>
      </c>
      <c r="H16" s="171"/>
      <c r="I16" s="11">
        <v>10</v>
      </c>
      <c r="J16" s="11"/>
    </row>
    <row r="17" spans="1:10" ht="29.25" customHeight="1">
      <c r="A17" s="171"/>
      <c r="B17" s="174"/>
      <c r="C17" s="174"/>
      <c r="D17" s="16" t="s">
        <v>195</v>
      </c>
      <c r="E17" s="26">
        <v>0.65</v>
      </c>
      <c r="F17" s="26" t="s">
        <v>196</v>
      </c>
      <c r="G17" s="169">
        <v>10</v>
      </c>
      <c r="H17" s="170"/>
      <c r="I17" s="11">
        <v>10</v>
      </c>
      <c r="J17" s="11"/>
    </row>
    <row r="18" spans="1:10" ht="29.25" customHeight="1">
      <c r="A18" s="171"/>
      <c r="B18" s="174"/>
      <c r="C18" s="174"/>
      <c r="D18" s="16" t="s">
        <v>197</v>
      </c>
      <c r="E18" s="11" t="s">
        <v>198</v>
      </c>
      <c r="F18" s="11" t="s">
        <v>199</v>
      </c>
      <c r="G18" s="171">
        <v>10</v>
      </c>
      <c r="H18" s="171"/>
      <c r="I18" s="11">
        <v>10</v>
      </c>
      <c r="J18" s="11"/>
    </row>
    <row r="19" spans="1:10" ht="42" customHeight="1">
      <c r="A19" s="171"/>
      <c r="B19" s="174"/>
      <c r="C19" s="11" t="s">
        <v>82</v>
      </c>
      <c r="D19" s="16" t="s">
        <v>200</v>
      </c>
      <c r="E19" s="11" t="s">
        <v>201</v>
      </c>
      <c r="F19" s="26">
        <v>0.67</v>
      </c>
      <c r="G19" s="171">
        <v>10</v>
      </c>
      <c r="H19" s="171"/>
      <c r="I19" s="11">
        <v>10</v>
      </c>
      <c r="J19" s="11"/>
    </row>
    <row r="20" spans="1:10" ht="29.25" customHeight="1">
      <c r="A20" s="171"/>
      <c r="B20" s="174"/>
      <c r="C20" s="22" t="s">
        <v>89</v>
      </c>
      <c r="D20" s="16" t="s">
        <v>202</v>
      </c>
      <c r="E20" s="11" t="s">
        <v>203</v>
      </c>
      <c r="F20" s="11" t="s">
        <v>203</v>
      </c>
      <c r="G20" s="171">
        <v>10</v>
      </c>
      <c r="H20" s="171"/>
      <c r="I20" s="11">
        <v>10</v>
      </c>
      <c r="J20" s="11"/>
    </row>
    <row r="21" spans="1:10" ht="44.25" customHeight="1">
      <c r="A21" s="171"/>
      <c r="B21" s="174"/>
      <c r="C21" s="23" t="s">
        <v>99</v>
      </c>
      <c r="D21" s="16" t="s">
        <v>204</v>
      </c>
      <c r="E21" s="39">
        <v>45261</v>
      </c>
      <c r="F21" s="137">
        <v>45261</v>
      </c>
      <c r="G21" s="169">
        <v>10</v>
      </c>
      <c r="H21" s="170"/>
      <c r="I21" s="11">
        <v>10</v>
      </c>
      <c r="J21" s="11"/>
    </row>
    <row r="22" spans="1:10" ht="51" customHeight="1">
      <c r="A22" s="171"/>
      <c r="B22" s="174" t="s">
        <v>104</v>
      </c>
      <c r="C22" s="173" t="s">
        <v>105</v>
      </c>
      <c r="D22" s="16" t="s">
        <v>205</v>
      </c>
      <c r="E22" s="11" t="s">
        <v>206</v>
      </c>
      <c r="F22" s="11" t="s">
        <v>206</v>
      </c>
      <c r="G22" s="169">
        <v>10</v>
      </c>
      <c r="H22" s="170"/>
      <c r="I22" s="11">
        <v>10</v>
      </c>
      <c r="J22" s="11"/>
    </row>
    <row r="23" spans="1:10" s="5" customFormat="1" ht="111.75" customHeight="1">
      <c r="A23" s="171"/>
      <c r="B23" s="174"/>
      <c r="C23" s="175"/>
      <c r="D23" s="11" t="s">
        <v>207</v>
      </c>
      <c r="E23" s="11" t="s">
        <v>208</v>
      </c>
      <c r="F23" s="11" t="s">
        <v>208</v>
      </c>
      <c r="G23" s="171">
        <v>10</v>
      </c>
      <c r="H23" s="171"/>
      <c r="I23" s="11">
        <v>10</v>
      </c>
      <c r="J23" s="11"/>
    </row>
    <row r="24" spans="1:10" ht="38.25" customHeight="1">
      <c r="A24" s="171"/>
      <c r="B24" s="175"/>
      <c r="C24" s="11" t="s">
        <v>108</v>
      </c>
      <c r="D24" s="16" t="s">
        <v>209</v>
      </c>
      <c r="E24" s="26" t="s">
        <v>110</v>
      </c>
      <c r="F24" s="26" t="s">
        <v>110</v>
      </c>
      <c r="G24" s="171">
        <v>10</v>
      </c>
      <c r="H24" s="171"/>
      <c r="I24" s="11">
        <v>10</v>
      </c>
      <c r="J24" s="26"/>
    </row>
    <row r="25" spans="1:10" ht="21" customHeight="1">
      <c r="A25" s="171" t="s">
        <v>111</v>
      </c>
      <c r="B25" s="171"/>
      <c r="C25" s="171"/>
      <c r="D25" s="171"/>
      <c r="E25" s="171"/>
      <c r="F25" s="171"/>
      <c r="G25" s="171">
        <v>100</v>
      </c>
      <c r="H25" s="171"/>
      <c r="I25" s="31">
        <f>SUM(I16:I24,J9)</f>
        <v>100</v>
      </c>
      <c r="J25" s="11"/>
    </row>
  </sheetData>
  <sheetProtection formatCells="0" insertHyperlinks="0" autoFilter="0"/>
  <mergeCells count="35">
    <mergeCell ref="A2:J2"/>
    <mergeCell ref="A3:J3"/>
    <mergeCell ref="A5:C5"/>
    <mergeCell ref="D5:J5"/>
    <mergeCell ref="A6:C6"/>
    <mergeCell ref="D6:E6"/>
    <mergeCell ref="F6:G6"/>
    <mergeCell ref="H6:J6"/>
    <mergeCell ref="F14:J14"/>
    <mergeCell ref="G15:H15"/>
    <mergeCell ref="G16:H16"/>
    <mergeCell ref="G17:H17"/>
    <mergeCell ref="A7:C7"/>
    <mergeCell ref="D7:E7"/>
    <mergeCell ref="F7:G7"/>
    <mergeCell ref="H7:J7"/>
    <mergeCell ref="B13:E13"/>
    <mergeCell ref="F13:J13"/>
    <mergeCell ref="A8:C12"/>
    <mergeCell ref="G23:H23"/>
    <mergeCell ref="G24:H24"/>
    <mergeCell ref="A25:F25"/>
    <mergeCell ref="G25:H25"/>
    <mergeCell ref="A13:A14"/>
    <mergeCell ref="A15:A24"/>
    <mergeCell ref="B16:B21"/>
    <mergeCell ref="B22:B24"/>
    <mergeCell ref="C16:C18"/>
    <mergeCell ref="C22:C23"/>
    <mergeCell ref="G18:H18"/>
    <mergeCell ref="G19:H19"/>
    <mergeCell ref="G20:H20"/>
    <mergeCell ref="G21:H21"/>
    <mergeCell ref="G22:H22"/>
    <mergeCell ref="B14:E14"/>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
  <sheetViews>
    <sheetView showGridLines="0" workbookViewId="0">
      <selection activeCell="I25" sqref="I25"/>
    </sheetView>
  </sheetViews>
  <sheetFormatPr defaultColWidth="9" defaultRowHeight="14.25"/>
  <cols>
    <col min="1" max="2" width="6.125" style="38" customWidth="1"/>
    <col min="3" max="3" width="12.375" style="38" customWidth="1"/>
    <col min="4" max="4" width="26" style="38" customWidth="1"/>
    <col min="5" max="5" width="20.25" style="38" customWidth="1"/>
    <col min="6" max="6" width="12.375" style="38" customWidth="1"/>
    <col min="7" max="7" width="12.625" style="38" customWidth="1"/>
    <col min="8" max="9" width="12.375" style="38" customWidth="1"/>
    <col min="10" max="10" width="19.625" style="38" customWidth="1"/>
    <col min="11" max="16384" width="9" style="38"/>
  </cols>
  <sheetData>
    <row r="1" spans="1:11" ht="16.5" customHeight="1">
      <c r="A1" s="3" t="s">
        <v>38</v>
      </c>
      <c r="B1" s="4"/>
      <c r="C1" s="4"/>
      <c r="D1" s="4"/>
    </row>
    <row r="2" spans="1:11" ht="33.75" customHeight="1">
      <c r="A2" s="191" t="s">
        <v>40</v>
      </c>
      <c r="B2" s="191"/>
      <c r="C2" s="191"/>
      <c r="D2" s="191"/>
      <c r="E2" s="191"/>
      <c r="F2" s="191"/>
      <c r="G2" s="191"/>
      <c r="H2" s="191"/>
      <c r="I2" s="191"/>
      <c r="J2" s="191"/>
    </row>
    <row r="3" spans="1:11" ht="14.25" customHeight="1">
      <c r="A3" s="192" t="s">
        <v>41</v>
      </c>
      <c r="B3" s="192"/>
      <c r="C3" s="192"/>
      <c r="D3" s="192"/>
      <c r="E3" s="192"/>
      <c r="F3" s="192"/>
      <c r="G3" s="192"/>
      <c r="H3" s="192"/>
      <c r="I3" s="192"/>
      <c r="J3" s="192"/>
    </row>
    <row r="4" spans="1:11" ht="21.75" customHeight="1">
      <c r="A4" s="6"/>
      <c r="B4" s="7"/>
      <c r="C4" s="8"/>
      <c r="D4" s="8"/>
    </row>
    <row r="5" spans="1:11" ht="21.95" customHeight="1">
      <c r="A5" s="169" t="s">
        <v>42</v>
      </c>
      <c r="B5" s="176"/>
      <c r="C5" s="176"/>
      <c r="D5" s="171" t="s">
        <v>210</v>
      </c>
      <c r="E5" s="171"/>
      <c r="F5" s="171"/>
      <c r="G5" s="171"/>
      <c r="H5" s="171"/>
      <c r="I5" s="171"/>
      <c r="J5" s="171"/>
      <c r="K5" s="5"/>
    </row>
    <row r="6" spans="1:11" ht="21.95" customHeight="1">
      <c r="A6" s="169" t="s">
        <v>44</v>
      </c>
      <c r="B6" s="176"/>
      <c r="C6" s="176"/>
      <c r="D6" s="171" t="s">
        <v>45</v>
      </c>
      <c r="E6" s="171"/>
      <c r="F6" s="169" t="s">
        <v>46</v>
      </c>
      <c r="G6" s="170"/>
      <c r="H6" s="171" t="s">
        <v>47</v>
      </c>
      <c r="I6" s="171"/>
      <c r="J6" s="171"/>
    </row>
    <row r="7" spans="1:11" ht="21.95" customHeight="1">
      <c r="A7" s="169" t="s">
        <v>48</v>
      </c>
      <c r="B7" s="176"/>
      <c r="C7" s="176"/>
      <c r="D7" s="171" t="s">
        <v>211</v>
      </c>
      <c r="E7" s="171"/>
      <c r="F7" s="169" t="s">
        <v>50</v>
      </c>
      <c r="G7" s="170"/>
      <c r="H7" s="171">
        <v>69041278</v>
      </c>
      <c r="I7" s="171"/>
      <c r="J7" s="171"/>
    </row>
    <row r="8" spans="1:11" ht="21.95" customHeight="1">
      <c r="A8" s="177" t="s">
        <v>51</v>
      </c>
      <c r="B8" s="178"/>
      <c r="C8" s="179"/>
      <c r="D8" s="16"/>
      <c r="E8" s="16" t="s">
        <v>52</v>
      </c>
      <c r="F8" s="16" t="s">
        <v>53</v>
      </c>
      <c r="G8" s="17" t="s">
        <v>54</v>
      </c>
      <c r="H8" s="122" t="s">
        <v>55</v>
      </c>
      <c r="I8" s="41" t="s">
        <v>56</v>
      </c>
      <c r="J8" s="17" t="s">
        <v>57</v>
      </c>
    </row>
    <row r="9" spans="1:11" ht="21.95" customHeight="1">
      <c r="A9" s="180"/>
      <c r="B9" s="181"/>
      <c r="C9" s="182"/>
      <c r="D9" s="16" t="s">
        <v>58</v>
      </c>
      <c r="E9" s="11">
        <v>187</v>
      </c>
      <c r="F9" s="33">
        <v>24.21</v>
      </c>
      <c r="G9" s="16">
        <v>24.21</v>
      </c>
      <c r="H9" s="16">
        <v>10</v>
      </c>
      <c r="I9" s="42">
        <v>1</v>
      </c>
      <c r="J9" s="16">
        <v>10</v>
      </c>
    </row>
    <row r="10" spans="1:11" ht="21.95" customHeight="1">
      <c r="A10" s="180"/>
      <c r="B10" s="181"/>
      <c r="C10" s="182"/>
      <c r="D10" s="16" t="s">
        <v>59</v>
      </c>
      <c r="E10" s="11">
        <v>187</v>
      </c>
      <c r="F10" s="33">
        <v>24.21</v>
      </c>
      <c r="G10" s="16">
        <v>24.21</v>
      </c>
      <c r="H10" s="11" t="s">
        <v>60</v>
      </c>
      <c r="I10" s="42">
        <v>1</v>
      </c>
      <c r="J10" s="11" t="s">
        <v>60</v>
      </c>
    </row>
    <row r="11" spans="1:11" ht="21.95" customHeight="1">
      <c r="A11" s="180"/>
      <c r="B11" s="181"/>
      <c r="C11" s="182"/>
      <c r="D11" s="16" t="s">
        <v>61</v>
      </c>
      <c r="E11" s="16"/>
      <c r="F11" s="33"/>
      <c r="G11" s="21"/>
      <c r="H11" s="11" t="s">
        <v>60</v>
      </c>
      <c r="I11" s="42"/>
      <c r="J11" s="11" t="s">
        <v>60</v>
      </c>
    </row>
    <row r="12" spans="1:11" ht="21.95" customHeight="1">
      <c r="A12" s="183"/>
      <c r="B12" s="184"/>
      <c r="C12" s="185"/>
      <c r="D12" s="16" t="s">
        <v>62</v>
      </c>
      <c r="E12" s="16"/>
      <c r="F12" s="21"/>
      <c r="G12" s="21"/>
      <c r="H12" s="11" t="s">
        <v>60</v>
      </c>
      <c r="I12" s="11"/>
      <c r="J12" s="11" t="s">
        <v>60</v>
      </c>
    </row>
    <row r="13" spans="1:11" ht="21.95" customHeight="1">
      <c r="A13" s="171" t="s">
        <v>63</v>
      </c>
      <c r="B13" s="171" t="s">
        <v>64</v>
      </c>
      <c r="C13" s="171"/>
      <c r="D13" s="171"/>
      <c r="E13" s="171"/>
      <c r="F13" s="169" t="s">
        <v>65</v>
      </c>
      <c r="G13" s="176"/>
      <c r="H13" s="176"/>
      <c r="I13" s="176"/>
      <c r="J13" s="170"/>
    </row>
    <row r="14" spans="1:11" ht="263.25" customHeight="1">
      <c r="A14" s="171"/>
      <c r="B14" s="186" t="s">
        <v>212</v>
      </c>
      <c r="C14" s="186"/>
      <c r="D14" s="186"/>
      <c r="E14" s="186"/>
      <c r="F14" s="187" t="s">
        <v>213</v>
      </c>
      <c r="G14" s="188"/>
      <c r="H14" s="188"/>
      <c r="I14" s="188"/>
      <c r="J14" s="195"/>
    </row>
    <row r="15" spans="1:11" ht="32.25" customHeight="1">
      <c r="A15" s="171" t="s">
        <v>68</v>
      </c>
      <c r="B15" s="11" t="s">
        <v>69</v>
      </c>
      <c r="C15" s="11" t="s">
        <v>70</v>
      </c>
      <c r="D15" s="11" t="s">
        <v>71</v>
      </c>
      <c r="E15" s="11" t="s">
        <v>72</v>
      </c>
      <c r="F15" s="11" t="s">
        <v>73</v>
      </c>
      <c r="G15" s="171" t="s">
        <v>55</v>
      </c>
      <c r="H15" s="171"/>
      <c r="I15" s="11" t="s">
        <v>57</v>
      </c>
      <c r="J15" s="11" t="s">
        <v>74</v>
      </c>
    </row>
    <row r="16" spans="1:11" ht="29.25" customHeight="1">
      <c r="A16" s="171"/>
      <c r="B16" s="173" t="s">
        <v>75</v>
      </c>
      <c r="C16" s="173" t="s">
        <v>76</v>
      </c>
      <c r="D16" s="16" t="s">
        <v>214</v>
      </c>
      <c r="E16" s="11" t="s">
        <v>215</v>
      </c>
      <c r="F16" s="11" t="s">
        <v>216</v>
      </c>
      <c r="G16" s="171">
        <v>5</v>
      </c>
      <c r="H16" s="171"/>
      <c r="I16" s="11">
        <v>5</v>
      </c>
      <c r="J16" s="11"/>
    </row>
    <row r="17" spans="1:10" ht="29.25" customHeight="1">
      <c r="A17" s="171"/>
      <c r="B17" s="174"/>
      <c r="C17" s="174"/>
      <c r="D17" s="16" t="s">
        <v>217</v>
      </c>
      <c r="E17" s="11" t="s">
        <v>218</v>
      </c>
      <c r="F17" s="11" t="s">
        <v>219</v>
      </c>
      <c r="G17" s="169">
        <v>5</v>
      </c>
      <c r="H17" s="170"/>
      <c r="I17" s="11">
        <v>4</v>
      </c>
      <c r="J17" s="11" t="s">
        <v>220</v>
      </c>
    </row>
    <row r="18" spans="1:10" ht="29.25" customHeight="1">
      <c r="A18" s="171"/>
      <c r="B18" s="174"/>
      <c r="C18" s="174"/>
      <c r="D18" s="16" t="s">
        <v>221</v>
      </c>
      <c r="E18" s="11" t="s">
        <v>222</v>
      </c>
      <c r="F18" s="11" t="s">
        <v>223</v>
      </c>
      <c r="G18" s="171">
        <v>5</v>
      </c>
      <c r="H18" s="171"/>
      <c r="I18" s="11">
        <v>4</v>
      </c>
      <c r="J18" s="135" t="s">
        <v>224</v>
      </c>
    </row>
    <row r="19" spans="1:10" ht="29.25" customHeight="1">
      <c r="A19" s="171"/>
      <c r="B19" s="174"/>
      <c r="C19" s="11" t="s">
        <v>82</v>
      </c>
      <c r="D19" s="16" t="s">
        <v>225</v>
      </c>
      <c r="E19" s="26">
        <v>1</v>
      </c>
      <c r="F19" s="26">
        <v>1</v>
      </c>
      <c r="G19" s="171">
        <v>10</v>
      </c>
      <c r="H19" s="171"/>
      <c r="I19" s="11">
        <v>10</v>
      </c>
      <c r="J19" s="11"/>
    </row>
    <row r="20" spans="1:10" ht="88.5" customHeight="1">
      <c r="A20" s="171"/>
      <c r="B20" s="174"/>
      <c r="C20" s="173" t="s">
        <v>89</v>
      </c>
      <c r="D20" s="16" t="s">
        <v>226</v>
      </c>
      <c r="E20" s="11" t="s">
        <v>227</v>
      </c>
      <c r="F20" s="11" t="s">
        <v>227</v>
      </c>
      <c r="G20" s="171">
        <v>10</v>
      </c>
      <c r="H20" s="171"/>
      <c r="I20" s="11">
        <v>10</v>
      </c>
      <c r="J20" s="11"/>
    </row>
    <row r="21" spans="1:10" ht="107.25" customHeight="1">
      <c r="A21" s="171"/>
      <c r="B21" s="174"/>
      <c r="C21" s="174"/>
      <c r="D21" s="11" t="s">
        <v>228</v>
      </c>
      <c r="E21" s="11" t="s">
        <v>229</v>
      </c>
      <c r="F21" s="11" t="s">
        <v>229</v>
      </c>
      <c r="G21" s="169">
        <v>5</v>
      </c>
      <c r="H21" s="170"/>
      <c r="I21" s="11">
        <v>5</v>
      </c>
      <c r="J21" s="11"/>
    </row>
    <row r="22" spans="1:10" ht="46.5" customHeight="1">
      <c r="A22" s="171"/>
      <c r="B22" s="174"/>
      <c r="C22" s="174"/>
      <c r="D22" s="16" t="s">
        <v>230</v>
      </c>
      <c r="E22" s="11" t="s">
        <v>231</v>
      </c>
      <c r="F22" s="11" t="s">
        <v>231</v>
      </c>
      <c r="G22" s="171">
        <v>5</v>
      </c>
      <c r="H22" s="171"/>
      <c r="I22" s="11">
        <v>5</v>
      </c>
      <c r="J22" s="11"/>
    </row>
    <row r="23" spans="1:10" ht="43.5" customHeight="1">
      <c r="A23" s="171"/>
      <c r="B23" s="174"/>
      <c r="C23" s="174"/>
      <c r="D23" s="16" t="s">
        <v>232</v>
      </c>
      <c r="E23" s="11" t="s">
        <v>233</v>
      </c>
      <c r="F23" s="11" t="s">
        <v>233</v>
      </c>
      <c r="G23" s="169">
        <v>5</v>
      </c>
      <c r="H23" s="170"/>
      <c r="I23" s="11">
        <v>5</v>
      </c>
      <c r="J23" s="11"/>
    </row>
    <row r="24" spans="1:10" ht="34.5" customHeight="1">
      <c r="A24" s="171"/>
      <c r="B24" s="174"/>
      <c r="C24" s="175"/>
      <c r="D24" s="16" t="s">
        <v>234</v>
      </c>
      <c r="E24" s="11" t="s">
        <v>235</v>
      </c>
      <c r="F24" s="11" t="s">
        <v>235</v>
      </c>
      <c r="G24" s="169">
        <v>5</v>
      </c>
      <c r="H24" s="170"/>
      <c r="I24" s="11">
        <v>5</v>
      </c>
      <c r="J24" s="11"/>
    </row>
    <row r="25" spans="1:10" ht="44.25" customHeight="1">
      <c r="A25" s="171"/>
      <c r="B25" s="174"/>
      <c r="C25" s="23" t="s">
        <v>99</v>
      </c>
      <c r="D25" s="16" t="s">
        <v>236</v>
      </c>
      <c r="E25" s="26">
        <v>1</v>
      </c>
      <c r="F25" s="26">
        <v>1</v>
      </c>
      <c r="G25" s="169">
        <v>10</v>
      </c>
      <c r="H25" s="170"/>
      <c r="I25" s="11">
        <v>10</v>
      </c>
      <c r="J25" s="11"/>
    </row>
    <row r="26" spans="1:10" ht="36.75" customHeight="1">
      <c r="A26" s="171"/>
      <c r="B26" s="174" t="s">
        <v>104</v>
      </c>
      <c r="C26" s="173" t="s">
        <v>105</v>
      </c>
      <c r="D26" s="16" t="s">
        <v>237</v>
      </c>
      <c r="E26" s="11" t="s">
        <v>238</v>
      </c>
      <c r="F26" s="11" t="s">
        <v>238</v>
      </c>
      <c r="G26" s="169">
        <v>10</v>
      </c>
      <c r="H26" s="170"/>
      <c r="I26" s="11">
        <v>10</v>
      </c>
      <c r="J26" s="11"/>
    </row>
    <row r="27" spans="1:10" s="5" customFormat="1" ht="39" customHeight="1">
      <c r="A27" s="171"/>
      <c r="B27" s="174"/>
      <c r="C27" s="175"/>
      <c r="D27" s="21" t="s">
        <v>239</v>
      </c>
      <c r="E27" s="11" t="s">
        <v>238</v>
      </c>
      <c r="F27" s="11" t="s">
        <v>238</v>
      </c>
      <c r="G27" s="171">
        <v>5</v>
      </c>
      <c r="H27" s="171"/>
      <c r="I27" s="11">
        <v>5</v>
      </c>
      <c r="J27" s="11"/>
    </row>
    <row r="28" spans="1:10" ht="38.25" customHeight="1">
      <c r="A28" s="171"/>
      <c r="B28" s="175"/>
      <c r="C28" s="11" t="s">
        <v>108</v>
      </c>
      <c r="D28" s="16" t="s">
        <v>240</v>
      </c>
      <c r="E28" s="26" t="s">
        <v>110</v>
      </c>
      <c r="F28" s="26">
        <v>0.99770000000000003</v>
      </c>
      <c r="G28" s="171">
        <v>10</v>
      </c>
      <c r="H28" s="171"/>
      <c r="I28" s="136">
        <v>10</v>
      </c>
      <c r="J28" s="26"/>
    </row>
    <row r="29" spans="1:10" ht="21" customHeight="1">
      <c r="A29" s="171" t="s">
        <v>111</v>
      </c>
      <c r="B29" s="171"/>
      <c r="C29" s="171"/>
      <c r="D29" s="171"/>
      <c r="E29" s="171"/>
      <c r="F29" s="171"/>
      <c r="G29" s="171">
        <v>100</v>
      </c>
      <c r="H29" s="171"/>
      <c r="I29" s="31">
        <f>SUM(I16:I28,J9)</f>
        <v>98</v>
      </c>
      <c r="J29" s="11"/>
    </row>
  </sheetData>
  <sheetProtection formatCells="0" insertHyperlinks="0" autoFilter="0"/>
  <mergeCells count="40">
    <mergeCell ref="A2:J2"/>
    <mergeCell ref="A3:J3"/>
    <mergeCell ref="A5:C5"/>
    <mergeCell ref="D5:J5"/>
    <mergeCell ref="A6:C6"/>
    <mergeCell ref="D6:E6"/>
    <mergeCell ref="F6:G6"/>
    <mergeCell ref="H6:J6"/>
    <mergeCell ref="A7:C7"/>
    <mergeCell ref="D7:E7"/>
    <mergeCell ref="F7:G7"/>
    <mergeCell ref="H7:J7"/>
    <mergeCell ref="B13:E13"/>
    <mergeCell ref="F13:J13"/>
    <mergeCell ref="A8:C12"/>
    <mergeCell ref="G19:H19"/>
    <mergeCell ref="G20:H20"/>
    <mergeCell ref="G21:H21"/>
    <mergeCell ref="G22:H22"/>
    <mergeCell ref="B14:E14"/>
    <mergeCell ref="F14:J14"/>
    <mergeCell ref="G15:H15"/>
    <mergeCell ref="G16:H16"/>
    <mergeCell ref="G17:H17"/>
    <mergeCell ref="G28:H28"/>
    <mergeCell ref="A29:F29"/>
    <mergeCell ref="G29:H29"/>
    <mergeCell ref="A13:A14"/>
    <mergeCell ref="A15:A28"/>
    <mergeCell ref="B16:B25"/>
    <mergeCell ref="B26:B28"/>
    <mergeCell ref="C16:C18"/>
    <mergeCell ref="C20:C24"/>
    <mergeCell ref="C26:C27"/>
    <mergeCell ref="G23:H23"/>
    <mergeCell ref="G24:H24"/>
    <mergeCell ref="G25:H25"/>
    <mergeCell ref="G26:H26"/>
    <mergeCell ref="G27:H27"/>
    <mergeCell ref="G18:H18"/>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showGridLines="0" workbookViewId="0">
      <selection activeCell="I29" sqref="I29"/>
    </sheetView>
  </sheetViews>
  <sheetFormatPr defaultColWidth="9" defaultRowHeight="14.25"/>
  <cols>
    <col min="1" max="2" width="6.125" style="38" customWidth="1"/>
    <col min="3" max="3" width="12.375" style="38" customWidth="1"/>
    <col min="4" max="4" width="26" style="38" customWidth="1"/>
    <col min="5" max="5" width="25.375" style="38" customWidth="1"/>
    <col min="6" max="6" width="12.375" style="38" customWidth="1"/>
    <col min="7" max="7" width="12.625" style="38" customWidth="1"/>
    <col min="8" max="9" width="12.375" style="38" customWidth="1"/>
    <col min="10" max="10" width="19.625" style="38" customWidth="1"/>
    <col min="11" max="16384" width="9" style="38"/>
  </cols>
  <sheetData>
    <row r="1" spans="1:11" ht="16.5" customHeight="1">
      <c r="A1" s="3" t="s">
        <v>38</v>
      </c>
      <c r="B1" s="4"/>
      <c r="C1" s="4"/>
      <c r="D1" s="4"/>
    </row>
    <row r="2" spans="1:11" ht="33.75" customHeight="1">
      <c r="A2" s="191" t="s">
        <v>40</v>
      </c>
      <c r="B2" s="191"/>
      <c r="C2" s="191"/>
      <c r="D2" s="191"/>
      <c r="E2" s="191"/>
      <c r="F2" s="191"/>
      <c r="G2" s="191"/>
      <c r="H2" s="191"/>
      <c r="I2" s="191"/>
      <c r="J2" s="191"/>
    </row>
    <row r="3" spans="1:11" ht="14.25" customHeight="1">
      <c r="A3" s="192" t="s">
        <v>41</v>
      </c>
      <c r="B3" s="192"/>
      <c r="C3" s="192"/>
      <c r="D3" s="192"/>
      <c r="E3" s="192"/>
      <c r="F3" s="192"/>
      <c r="G3" s="192"/>
      <c r="H3" s="192"/>
      <c r="I3" s="192"/>
      <c r="J3" s="192"/>
    </row>
    <row r="4" spans="1:11" ht="21.75" customHeight="1">
      <c r="A4" s="6"/>
      <c r="B4" s="7"/>
      <c r="C4" s="8"/>
      <c r="D4" s="8"/>
    </row>
    <row r="5" spans="1:11" ht="21.95" customHeight="1">
      <c r="A5" s="169" t="s">
        <v>42</v>
      </c>
      <c r="B5" s="176"/>
      <c r="C5" s="176"/>
      <c r="D5" s="171" t="s">
        <v>241</v>
      </c>
      <c r="E5" s="171"/>
      <c r="F5" s="171"/>
      <c r="G5" s="171"/>
      <c r="H5" s="171"/>
      <c r="I5" s="171"/>
      <c r="J5" s="171"/>
      <c r="K5" s="5"/>
    </row>
    <row r="6" spans="1:11" ht="21.95" customHeight="1">
      <c r="A6" s="169" t="s">
        <v>44</v>
      </c>
      <c r="B6" s="176"/>
      <c r="C6" s="176"/>
      <c r="D6" s="171" t="s">
        <v>45</v>
      </c>
      <c r="E6" s="171"/>
      <c r="F6" s="169" t="s">
        <v>46</v>
      </c>
      <c r="G6" s="170"/>
      <c r="H6" s="171" t="s">
        <v>47</v>
      </c>
      <c r="I6" s="171"/>
      <c r="J6" s="171"/>
    </row>
    <row r="7" spans="1:11" ht="21.95" customHeight="1">
      <c r="A7" s="169" t="s">
        <v>48</v>
      </c>
      <c r="B7" s="176"/>
      <c r="C7" s="176"/>
      <c r="D7" s="171" t="s">
        <v>242</v>
      </c>
      <c r="E7" s="171"/>
      <c r="F7" s="169" t="s">
        <v>50</v>
      </c>
      <c r="G7" s="170"/>
      <c r="H7" s="171">
        <v>69041278</v>
      </c>
      <c r="I7" s="171"/>
      <c r="J7" s="171"/>
    </row>
    <row r="8" spans="1:11" ht="21.95" customHeight="1">
      <c r="A8" s="177" t="s">
        <v>51</v>
      </c>
      <c r="B8" s="178"/>
      <c r="C8" s="179"/>
      <c r="D8" s="16"/>
      <c r="E8" s="16" t="s">
        <v>52</v>
      </c>
      <c r="F8" s="16" t="s">
        <v>53</v>
      </c>
      <c r="G8" s="17" t="s">
        <v>54</v>
      </c>
      <c r="H8" s="122" t="s">
        <v>55</v>
      </c>
      <c r="I8" s="41" t="s">
        <v>56</v>
      </c>
      <c r="J8" s="17" t="s">
        <v>57</v>
      </c>
    </row>
    <row r="9" spans="1:11" ht="21.95" customHeight="1">
      <c r="A9" s="180"/>
      <c r="B9" s="181"/>
      <c r="C9" s="182"/>
      <c r="D9" s="16" t="s">
        <v>58</v>
      </c>
      <c r="E9" s="16">
        <v>10</v>
      </c>
      <c r="F9" s="33">
        <v>10</v>
      </c>
      <c r="G9" s="16">
        <v>10</v>
      </c>
      <c r="H9" s="16">
        <v>10</v>
      </c>
      <c r="I9" s="42">
        <v>1</v>
      </c>
      <c r="J9" s="16">
        <v>10</v>
      </c>
    </row>
    <row r="10" spans="1:11" ht="21.95" customHeight="1">
      <c r="A10" s="180"/>
      <c r="B10" s="181"/>
      <c r="C10" s="182"/>
      <c r="D10" s="16" t="s">
        <v>59</v>
      </c>
      <c r="E10" s="16">
        <v>10</v>
      </c>
      <c r="F10" s="33">
        <v>10</v>
      </c>
      <c r="G10" s="16">
        <v>10</v>
      </c>
      <c r="H10" s="11" t="s">
        <v>60</v>
      </c>
      <c r="I10" s="42">
        <v>1</v>
      </c>
      <c r="J10" s="11" t="s">
        <v>60</v>
      </c>
    </row>
    <row r="11" spans="1:11" ht="21.95" customHeight="1">
      <c r="A11" s="180"/>
      <c r="B11" s="181"/>
      <c r="C11" s="182"/>
      <c r="D11" s="16" t="s">
        <v>61</v>
      </c>
      <c r="E11" s="16"/>
      <c r="F11" s="33"/>
      <c r="G11" s="21"/>
      <c r="H11" s="11" t="s">
        <v>60</v>
      </c>
      <c r="I11" s="42"/>
      <c r="J11" s="11" t="s">
        <v>60</v>
      </c>
    </row>
    <row r="12" spans="1:11" ht="21.95" customHeight="1">
      <c r="A12" s="183"/>
      <c r="B12" s="184"/>
      <c r="C12" s="185"/>
      <c r="D12" s="16" t="s">
        <v>62</v>
      </c>
      <c r="E12" s="16"/>
      <c r="F12" s="21"/>
      <c r="G12" s="21"/>
      <c r="H12" s="11" t="s">
        <v>60</v>
      </c>
      <c r="I12" s="11"/>
      <c r="J12" s="11" t="s">
        <v>60</v>
      </c>
    </row>
    <row r="13" spans="1:11" ht="21.95" customHeight="1">
      <c r="A13" s="171" t="s">
        <v>63</v>
      </c>
      <c r="B13" s="171" t="s">
        <v>64</v>
      </c>
      <c r="C13" s="171"/>
      <c r="D13" s="171"/>
      <c r="E13" s="171"/>
      <c r="F13" s="169" t="s">
        <v>65</v>
      </c>
      <c r="G13" s="176"/>
      <c r="H13" s="176"/>
      <c r="I13" s="176"/>
      <c r="J13" s="170"/>
    </row>
    <row r="14" spans="1:11" ht="274.5" customHeight="1">
      <c r="A14" s="171"/>
      <c r="B14" s="201" t="s">
        <v>243</v>
      </c>
      <c r="C14" s="202"/>
      <c r="D14" s="202"/>
      <c r="E14" s="203"/>
      <c r="F14" s="187" t="s">
        <v>244</v>
      </c>
      <c r="G14" s="188"/>
      <c r="H14" s="188"/>
      <c r="I14" s="188"/>
      <c r="J14" s="195"/>
    </row>
    <row r="15" spans="1:11" ht="32.25" customHeight="1">
      <c r="A15" s="171" t="s">
        <v>68</v>
      </c>
      <c r="B15" s="11" t="s">
        <v>69</v>
      </c>
      <c r="C15" s="11" t="s">
        <v>70</v>
      </c>
      <c r="D15" s="11" t="s">
        <v>71</v>
      </c>
      <c r="E15" s="11" t="s">
        <v>72</v>
      </c>
      <c r="F15" s="11" t="s">
        <v>73</v>
      </c>
      <c r="G15" s="171" t="s">
        <v>55</v>
      </c>
      <c r="H15" s="171"/>
      <c r="I15" s="11" t="s">
        <v>57</v>
      </c>
      <c r="J15" s="11" t="s">
        <v>74</v>
      </c>
    </row>
    <row r="16" spans="1:11" ht="29.25" customHeight="1">
      <c r="A16" s="171"/>
      <c r="B16" s="173" t="s">
        <v>75</v>
      </c>
      <c r="C16" s="173" t="s">
        <v>76</v>
      </c>
      <c r="D16" s="16" t="s">
        <v>245</v>
      </c>
      <c r="E16" s="11" t="s">
        <v>246</v>
      </c>
      <c r="F16" s="11" t="s">
        <v>247</v>
      </c>
      <c r="G16" s="171">
        <v>5</v>
      </c>
      <c r="H16" s="171"/>
      <c r="I16" s="11">
        <v>5</v>
      </c>
      <c r="J16" s="11"/>
    </row>
    <row r="17" spans="1:10" ht="29.25" customHeight="1">
      <c r="A17" s="171"/>
      <c r="B17" s="174"/>
      <c r="C17" s="174"/>
      <c r="D17" s="16" t="s">
        <v>248</v>
      </c>
      <c r="E17" s="11" t="s">
        <v>249</v>
      </c>
      <c r="F17" s="11" t="s">
        <v>249</v>
      </c>
      <c r="G17" s="171">
        <v>10</v>
      </c>
      <c r="H17" s="171"/>
      <c r="I17" s="11">
        <v>10</v>
      </c>
      <c r="J17" s="11"/>
    </row>
    <row r="18" spans="1:10" ht="29.25" customHeight="1">
      <c r="A18" s="171"/>
      <c r="B18" s="174"/>
      <c r="C18" s="174"/>
      <c r="D18" s="16" t="s">
        <v>250</v>
      </c>
      <c r="E18" s="11" t="s">
        <v>251</v>
      </c>
      <c r="F18" s="11" t="s">
        <v>251</v>
      </c>
      <c r="G18" s="171">
        <v>10</v>
      </c>
      <c r="H18" s="171"/>
      <c r="I18" s="11">
        <v>10</v>
      </c>
      <c r="J18" s="11"/>
    </row>
    <row r="19" spans="1:10" ht="29.25" customHeight="1">
      <c r="A19" s="171"/>
      <c r="B19" s="174"/>
      <c r="C19" s="171" t="s">
        <v>82</v>
      </c>
      <c r="D19" s="16" t="s">
        <v>252</v>
      </c>
      <c r="E19" s="26">
        <v>1</v>
      </c>
      <c r="F19" s="26">
        <v>1</v>
      </c>
      <c r="G19" s="171">
        <v>5</v>
      </c>
      <c r="H19" s="171"/>
      <c r="I19" s="11">
        <v>5</v>
      </c>
      <c r="J19" s="11"/>
    </row>
    <row r="20" spans="1:10" ht="29.25" customHeight="1">
      <c r="A20" s="171"/>
      <c r="B20" s="174"/>
      <c r="C20" s="171"/>
      <c r="D20" s="16" t="s">
        <v>253</v>
      </c>
      <c r="E20" s="26">
        <v>1</v>
      </c>
      <c r="F20" s="26">
        <v>1</v>
      </c>
      <c r="G20" s="171">
        <v>10</v>
      </c>
      <c r="H20" s="171"/>
      <c r="I20" s="11">
        <v>10</v>
      </c>
      <c r="J20" s="11"/>
    </row>
    <row r="21" spans="1:10" ht="29.25" customHeight="1">
      <c r="A21" s="171"/>
      <c r="B21" s="174"/>
      <c r="C21" s="173"/>
      <c r="D21" s="16" t="s">
        <v>254</v>
      </c>
      <c r="E21" s="26">
        <v>1</v>
      </c>
      <c r="F21" s="26">
        <v>1</v>
      </c>
      <c r="G21" s="171">
        <v>5</v>
      </c>
      <c r="H21" s="171"/>
      <c r="I21" s="11">
        <v>5</v>
      </c>
      <c r="J21" s="11"/>
    </row>
    <row r="22" spans="1:10" ht="29.25" customHeight="1">
      <c r="A22" s="171"/>
      <c r="B22" s="180"/>
      <c r="C22" s="199" t="s">
        <v>89</v>
      </c>
      <c r="D22" s="17" t="s">
        <v>255</v>
      </c>
      <c r="E22" s="11" t="s">
        <v>256</v>
      </c>
      <c r="F22" s="11" t="s">
        <v>256</v>
      </c>
      <c r="G22" s="171">
        <v>10</v>
      </c>
      <c r="H22" s="171"/>
      <c r="I22" s="11">
        <v>10</v>
      </c>
      <c r="J22" s="11"/>
    </row>
    <row r="23" spans="1:10" ht="29.25" customHeight="1">
      <c r="A23" s="171"/>
      <c r="B23" s="180"/>
      <c r="C23" s="200"/>
      <c r="D23" s="17" t="s">
        <v>250</v>
      </c>
      <c r="E23" s="11" t="s">
        <v>257</v>
      </c>
      <c r="F23" s="11" t="s">
        <v>257</v>
      </c>
      <c r="G23" s="171">
        <v>10</v>
      </c>
      <c r="H23" s="171"/>
      <c r="I23" s="11">
        <v>10</v>
      </c>
      <c r="J23" s="11"/>
    </row>
    <row r="24" spans="1:10" ht="44.25" customHeight="1">
      <c r="A24" s="171"/>
      <c r="B24" s="174"/>
      <c r="C24" s="23" t="s">
        <v>99</v>
      </c>
      <c r="D24" s="16" t="s">
        <v>258</v>
      </c>
      <c r="E24" s="11" t="s">
        <v>259</v>
      </c>
      <c r="F24" s="11" t="s">
        <v>260</v>
      </c>
      <c r="G24" s="171">
        <v>5</v>
      </c>
      <c r="H24" s="171"/>
      <c r="I24" s="11">
        <v>5</v>
      </c>
      <c r="J24" s="11"/>
    </row>
    <row r="25" spans="1:10" ht="36.75" customHeight="1">
      <c r="A25" s="171"/>
      <c r="B25" s="174" t="s">
        <v>104</v>
      </c>
      <c r="C25" s="22" t="s">
        <v>105</v>
      </c>
      <c r="D25" s="16" t="s">
        <v>261</v>
      </c>
      <c r="E25" s="26" t="s">
        <v>262</v>
      </c>
      <c r="F25" s="26">
        <v>1</v>
      </c>
      <c r="G25" s="171">
        <v>10</v>
      </c>
      <c r="H25" s="171"/>
      <c r="I25" s="11">
        <v>10</v>
      </c>
      <c r="J25" s="11"/>
    </row>
    <row r="26" spans="1:10" ht="38.25" customHeight="1">
      <c r="A26" s="171"/>
      <c r="B26" s="175"/>
      <c r="C26" s="11" t="s">
        <v>108</v>
      </c>
      <c r="D26" s="16" t="s">
        <v>263</v>
      </c>
      <c r="E26" s="26" t="s">
        <v>264</v>
      </c>
      <c r="F26" s="26">
        <v>1</v>
      </c>
      <c r="G26" s="171">
        <v>10</v>
      </c>
      <c r="H26" s="171"/>
      <c r="I26" s="11">
        <v>10</v>
      </c>
      <c r="J26" s="26"/>
    </row>
    <row r="27" spans="1:10" ht="21" customHeight="1">
      <c r="A27" s="171" t="s">
        <v>111</v>
      </c>
      <c r="B27" s="171"/>
      <c r="C27" s="171"/>
      <c r="D27" s="171"/>
      <c r="E27" s="171"/>
      <c r="F27" s="171"/>
      <c r="G27" s="171">
        <v>100</v>
      </c>
      <c r="H27" s="171"/>
      <c r="I27" s="31">
        <f>SUM(I16:I26,J9)</f>
        <v>100</v>
      </c>
      <c r="J27" s="11"/>
    </row>
  </sheetData>
  <sheetProtection formatCells="0" insertHyperlinks="0" autoFilter="0"/>
  <mergeCells count="38">
    <mergeCell ref="A2:J2"/>
    <mergeCell ref="A3:J3"/>
    <mergeCell ref="A5:C5"/>
    <mergeCell ref="D5:J5"/>
    <mergeCell ref="A6:C6"/>
    <mergeCell ref="D6:E6"/>
    <mergeCell ref="F6:G6"/>
    <mergeCell ref="H6:J6"/>
    <mergeCell ref="A7:C7"/>
    <mergeCell ref="D7:E7"/>
    <mergeCell ref="F7:G7"/>
    <mergeCell ref="H7:J7"/>
    <mergeCell ref="B13:E13"/>
    <mergeCell ref="F13:J13"/>
    <mergeCell ref="A13:A14"/>
    <mergeCell ref="A8:C12"/>
    <mergeCell ref="G22:H22"/>
    <mergeCell ref="B14:E14"/>
    <mergeCell ref="F14:J14"/>
    <mergeCell ref="G15:H15"/>
    <mergeCell ref="G16:H16"/>
    <mergeCell ref="G17:H17"/>
    <mergeCell ref="G23:H23"/>
    <mergeCell ref="G24:H24"/>
    <mergeCell ref="G25:H25"/>
    <mergeCell ref="G26:H26"/>
    <mergeCell ref="A27:F27"/>
    <mergeCell ref="G27:H27"/>
    <mergeCell ref="A15:A26"/>
    <mergeCell ref="B16:B24"/>
    <mergeCell ref="B25:B26"/>
    <mergeCell ref="C16:C18"/>
    <mergeCell ref="C19:C21"/>
    <mergeCell ref="C22:C23"/>
    <mergeCell ref="G18:H18"/>
    <mergeCell ref="G19:H19"/>
    <mergeCell ref="G20:H20"/>
    <mergeCell ref="G21:H21"/>
  </mergeCells>
  <phoneticPr fontId="23" type="noConversion"/>
  <printOptions horizontalCentered="1"/>
  <pageMargins left="0.47244094488188998" right="0.47244094488188998" top="0.39370078740157499" bottom="0.39370078740157499" header="0.35433070866141703" footer="0.196850393700787"/>
  <pageSetup paperSize="9" scale="71" orientation="portrait"/>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woProps xmlns="https://web.wps.cn/et/2018/main" xmlns:s="http://schemas.openxmlformats.org/spreadsheetml/2006/main">
  <woSheetsProps>
    <woSheetProps sheetStid="21" interlineOnOff="0" interlineColor="0" isDbSheet="0"/>
    <woSheetProps sheetStid="1" interlineOnOff="0" interlineColor="0" isDbSheet="0"/>
    <woSheetProps sheetStid="3" interlineOnOff="0" interlineColor="0" isDbSheet="0"/>
    <woSheetProps sheetStid="5" interlineOnOff="0" interlineColor="0" isDbSheet="0"/>
    <woSheetProps sheetStid="4" interlineOnOff="0" interlineColor="0" isDbSheet="0"/>
    <woSheetProps sheetStid="7" interlineOnOff="0" interlineColor="0" isDbSheet="0"/>
    <woSheetProps sheetStid="8" interlineOnOff="0" interlineColor="0" isDbSheet="0"/>
    <woSheetProps sheetStid="9" interlineOnOff="0" interlineColor="0" isDbSheet="0"/>
    <woSheetProps sheetStid="10" interlineOnOff="0" interlineColor="0" isDbSheet="0"/>
    <woSheetProps sheetStid="11" interlineOnOff="0" interlineColor="0" isDbSheet="0"/>
    <woSheetProps sheetStid="13" interlineOnOff="0" interlineColor="0" isDbSheet="0"/>
    <woSheetProps sheetStid="14" interlineOnOff="0" interlineColor="0" isDbSheet="0"/>
    <woSheetProps sheetStid="15" interlineOnOff="0" interlineColor="0" isDbSheet="0"/>
    <woSheetProps sheetStid="16" interlineOnOff="0" interlineColor="0" isDbSheet="0"/>
    <woSheetProps sheetStid="22" interlineOnOff="0" interlineColor="0" isDbSheet="0"/>
    <woSheetProps sheetStid="18" interlineOnOff="0" interlineColor="0" isDbSheet="0"/>
    <woSheetProps sheetStid="26" interlineOnOff="0" interlineColor="0" isDbSheet="0"/>
    <woSheetProps sheetStid="27" interlineOnOff="0" interlineColor="0" isDbSheet="0"/>
    <woSheetProps sheetStid="19" interlineOnOff="0" interlineColor="0" isDbSheet="0"/>
    <woSheetProps sheetStid="20" interlineOnOff="0" interlineColor="0" isDbSheet="0"/>
    <woSheetProps sheetStid="23" interlineOnOff="0" interlineColor="0" isDbSheet="0"/>
    <woSheetProps sheetStid="28" interlineOnOff="0" interlineColor="0" isDbSheet="0"/>
    <woSheetProps sheetStid="24" interlineOnOff="0" interlineColor="0" isDbSheet="0"/>
    <woSheetProps sheetStid="29" interlineOnOff="0" interlineColor="0" isDbSheet="0"/>
    <woSheetProps sheetStid="30" interlineOnOff="0" interlineColor="0" isDbSheet="0"/>
    <woSheetProps sheetStid="31" interlineOnOff="0" interlineColor="0" isDbSheet="0"/>
    <woSheetProps sheetStid="32" interlineOnOff="0" interlineColor="0" isDbSheet="0"/>
    <woSheetProps sheetStid="33" interlineOnOff="0" interlineColor="0" isDbSheet="0"/>
    <woSheetProps sheetStid="35" interlineOnOff="0" interlineColor="0" isDbSheet="0"/>
    <woSheetProps sheetStid="36" interlineOnOff="0" interlineColor="0" isDbSheet="0"/>
    <woSheetProps sheetStid="37" interlineOnOff="0" interlineColor="0" isDbSheet="0"/>
    <woSheetProps sheetStid="39" interlineOnOff="0" interlineColor="0" isDbSheet="0"/>
    <woSheetProps sheetStid="40" interlineOnOff="0" interlineColor="0" isDbSheet="0"/>
    <woSheetProps sheetStid="45" interlineOnOff="0" interlineColor="0" isDbSheet="0"/>
    <woSheetProps sheetStid="44" interlineOnOff="0" interlineColor="0" isDbSheet="0"/>
    <woSheetProps sheetStid="41" interlineOnOff="0" interlineColor="0" isDbSheet="0"/>
    <woSheetProps sheetStid="42" interlineOnOff="0" interlineColor="0" isDbSheet="0"/>
    <woSheetProps sheetStid="46" interlineOnOff="0" interlineColor="0" isDbSheet="0"/>
  </woSheetsProps>
  <woBookProps>
    <bookSettings isFilterShared="1" isAutoUpdatePaused="0" filterType="conn"/>
  </woBookProps>
</woProps>
</file>

<file path=customXml/item2.xml><?xml version="1.0" encoding="utf-8"?>
<pixelators xmlns="https://web.wps.cn/et/2018/main" xmlns:s="http://schemas.openxmlformats.org/spreadsheetml/2006/main">
  <pixelatorList sheetStid="21"/>
  <pixelatorList sheetStid="1"/>
  <pixelatorList sheetStid="3"/>
  <pixelatorList sheetStid="5"/>
  <pixelatorList sheetStid="4"/>
  <pixelatorList sheetStid="7"/>
  <pixelatorList sheetStid="8"/>
  <pixelatorList sheetStid="9"/>
  <pixelatorList sheetStid="10"/>
  <pixelatorList sheetStid="11"/>
  <pixelatorList sheetStid="13"/>
  <pixelatorList sheetStid="14"/>
  <pixelatorList sheetStid="15"/>
  <pixelatorList sheetStid="16"/>
  <pixelatorList sheetStid="22"/>
  <pixelatorList sheetStid="18"/>
  <pixelatorList sheetStid="26"/>
  <pixelatorList sheetStid="27"/>
  <pixelatorList sheetStid="19"/>
  <pixelatorList sheetStid="20"/>
  <pixelatorList sheetStid="23"/>
  <pixelatorList sheetStid="28"/>
  <pixelatorList sheetStid="24"/>
  <pixelatorList sheetStid="29"/>
  <pixelatorList sheetStid="30"/>
  <pixelatorList sheetStid="31"/>
  <pixelatorList sheetStid="32"/>
  <pixelatorList sheetStid="33"/>
  <pixelatorList sheetStid="35"/>
  <pixelatorList sheetStid="36"/>
  <pixelatorList sheetStid="37"/>
  <pixelatorList sheetStid="39"/>
  <pixelatorList sheetStid="40"/>
  <pixelatorList sheetStid="45"/>
  <pixelatorList sheetStid="44"/>
  <pixelatorList sheetStid="41"/>
  <pixelatorList sheetStid="42"/>
  <pixelatorList sheetStid="46"/>
</pixelators>
</file>

<file path=customXml/item3.xml><?xml version="1.0" encoding="utf-8"?>
<comments xmlns="https://web.wps.cn/et/2018/main" xmlns:s="http://schemas.openxmlformats.org/spreadsheetml/2006/main">
  <commentList sheetStid="28">
    <comment s:ref="E8" rgbClr="FF0000">
      <item id="{9a0c456e-717a-45c1-b83e-9d23113fa5c2}" isNormal="1">
        <s:text>
          <s:r>
            <s:t xml:space="preserve">wsj:
指的是当年项目的财政年初给的预算数。</s:t>
          </s:r>
        </s:text>
      </item>
    </comment>
    <comment s:ref="F8" rgbClr="FF0000">
      <item id="{b3c82935-6694-4232-9d43-870281457c75}" isNormal="1">
        <s:text>
          <s:r>
            <s:t xml:space="preserve">wsj:
调整后，同决算支出的预算调整数</s:t>
          </s:r>
        </s:text>
      </item>
    </comment>
  </commentList>
</comment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customXml/itemProps3.xml><?xml version="1.0" encoding="utf-8"?>
<ds:datastoreItem xmlns:ds="http://schemas.openxmlformats.org/officeDocument/2006/customXml" ds:itemID="{06A0048C-2381-489B-AA07-9611017176E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37</vt:i4>
      </vt:variant>
      <vt:variant>
        <vt:lpstr>命名范围</vt:lpstr>
      </vt:variant>
      <vt:variant>
        <vt:i4>2</vt:i4>
      </vt:variant>
    </vt:vector>
  </HeadingPairs>
  <TitlesOfParts>
    <vt:vector size="39" baseType="lpstr">
      <vt:lpstr>目录</vt:lpstr>
      <vt:lpstr>1.保安保洁项目经费</vt:lpstr>
      <vt:lpstr>2.卫生健康系统网络运行经费</vt:lpstr>
      <vt:lpstr>3.密云区全民健康信息平台、健康密云APP测评费用</vt:lpstr>
      <vt:lpstr>4.密云区新冠疫苗接种点视频管理平台运行经费</vt:lpstr>
      <vt:lpstr>5.病媒生物项目资金申请</vt:lpstr>
      <vt:lpstr>6.婴幼儿照护服务</vt:lpstr>
      <vt:lpstr>7.村居级计划生育专干补贴及奖励</vt:lpstr>
      <vt:lpstr>8.计划生育避孕药具经费</vt:lpstr>
      <vt:lpstr>9.计划生育特殊家庭扶助保障</vt:lpstr>
      <vt:lpstr>10.村卫生室医务人员投保医疗责任保险</vt:lpstr>
      <vt:lpstr>11.卫生健康宣传经费</vt:lpstr>
      <vt:lpstr>12.人口监测</vt:lpstr>
      <vt:lpstr>13.计划生育家庭奖励及扶助</vt:lpstr>
      <vt:lpstr>14.卫生健康委员会办公楼顶防水工程及通风口、警卫室、大门防水</vt:lpstr>
      <vt:lpstr>15.为支援我区完成核酸采样人员购买羽绒服经费</vt:lpstr>
      <vt:lpstr>16.审计</vt:lpstr>
      <vt:lpstr>17.医联体牌子绩效</vt:lpstr>
      <vt:lpstr>18.新社区卫生服务综合管理信息系统升级改造项目</vt:lpstr>
      <vt:lpstr>19.疫情期间医疗数据传输运转及租计算机经费</vt:lpstr>
      <vt:lpstr>20.全国卫生专业技术资格考试</vt:lpstr>
      <vt:lpstr>21.提升三级医院能力购置诊疗设备质保金</vt:lpstr>
      <vt:lpstr>22.社区返聘退休医学专家的劳务报酬</vt:lpstr>
      <vt:lpstr>23.基层党组织党建活动经费</vt:lpstr>
      <vt:lpstr>24.核酸采样经费</vt:lpstr>
      <vt:lpstr>25.核酸检测经费</vt:lpstr>
      <vt:lpstr>26.隔离酒店安置费</vt:lpstr>
      <vt:lpstr>27.购置疫情防控物资</vt:lpstr>
      <vt:lpstr>28.疾控与第三方核酸检测费用</vt:lpstr>
      <vt:lpstr>29密云区提升基层医疗机构服务能力购置家医、慢病服务管理一体化</vt:lpstr>
      <vt:lpstr>30.密云区卫生系统科级干部管理能力建设项目</vt:lpstr>
      <vt:lpstr>31.村级卫生室电子政务网租赁费</vt:lpstr>
      <vt:lpstr>32.老干部活动经费</vt:lpstr>
      <vt:lpstr>33.卫校能力提升</vt:lpstr>
      <vt:lpstr>34.食堂</vt:lpstr>
      <vt:lpstr>35.计生婚育文化</vt:lpstr>
      <vt:lpstr>36.中盖</vt:lpstr>
      <vt:lpstr>'2.卫生健康系统网络运行经费'!Print_Area</vt:lpstr>
      <vt:lpstr>'31.村级卫生室电子政务网租赁费'!Print_Area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wsj</cp:lastModifiedBy>
  <dcterms:created xsi:type="dcterms:W3CDTF">2024-02-01T00:43:00Z</dcterms:created>
  <dcterms:modified xsi:type="dcterms:W3CDTF">2025-02-25T12:36:35Z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4A2C99C7D7AF4F54AC34A7C91DB85AF2_11</vt:lpwstr>
  </property>
  <property fmtid="{D5CDD505-2E9C-101B-9397-08002B2CF9AE}" pid="3" name="KSOProductBuildVer">
    <vt:lpwstr>2052-12.1.0.16417</vt:lpwstr>
  </property>
</Properties>
</file>